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 firstSheet="13" activeTab="15"/>
  </bookViews>
  <sheets>
    <sheet name="Basic Calculations" sheetId="1" r:id="rId1"/>
    <sheet name="Number Formats" sheetId="2" r:id="rId2"/>
    <sheet name="Excel Errors" sheetId="3" r:id="rId3"/>
    <sheet name="Autofill Examples" sheetId="4" r:id="rId4"/>
    <sheet name="Function Examples" sheetId="5" r:id="rId5"/>
    <sheet name="Cell Reference Example" sheetId="6" r:id="rId6"/>
    <sheet name="Financial Functions" sheetId="7" r:id="rId7"/>
    <sheet name="Biology 115 Grades" sheetId="9" r:id="rId8"/>
    <sheet name="Course Grades" sheetId="8" r:id="rId9"/>
    <sheet name="Federal Debt Chart" sheetId="11" r:id="rId10"/>
    <sheet name="Federal Debt" sheetId="10" r:id="rId11"/>
    <sheet name="Avg WV Temps" sheetId="12" r:id="rId12"/>
    <sheet name="Kanawha County PivotChart" sheetId="15" r:id="rId13"/>
    <sheet name="Kanawha County PivotTable" sheetId="14" r:id="rId14"/>
    <sheet name="Kanawha County Salaries" sheetId="13" r:id="rId15"/>
    <sheet name="What-IF Analysis" sheetId="16" r:id="rId16"/>
  </sheets>
  <definedNames>
    <definedName name="_xlnm.Print_Area" localSheetId="3">'Autofill Examples'!$D$1:$I$27</definedName>
  </definedNames>
  <calcPr calcId="144525"/>
  <pivotCaches>
    <pivotCache cacheId="4" r:id="rId17"/>
  </pivotCaches>
</workbook>
</file>

<file path=xl/calcChain.xml><?xml version="1.0" encoding="utf-8"?>
<calcChain xmlns="http://schemas.openxmlformats.org/spreadsheetml/2006/main">
  <c r="B6" i="16" l="1"/>
  <c r="B5" i="16"/>
  <c r="B7" i="16" l="1"/>
  <c r="B8" i="16" s="1"/>
  <c r="H104" i="7"/>
  <c r="H119" i="7"/>
  <c r="G12" i="7"/>
  <c r="E11" i="7"/>
  <c r="B6" i="7"/>
  <c r="G83" i="7" s="1"/>
  <c r="B5" i="7"/>
  <c r="H121" i="7" l="1"/>
  <c r="G107" i="7"/>
  <c r="H127" i="7"/>
  <c r="G114" i="7"/>
  <c r="H96" i="7"/>
  <c r="G126" i="7"/>
  <c r="H112" i="7"/>
  <c r="G14" i="7"/>
  <c r="H15" i="7"/>
  <c r="G18" i="7"/>
  <c r="H19" i="7"/>
  <c r="G22" i="7"/>
  <c r="H23" i="7"/>
  <c r="G26" i="7"/>
  <c r="H27" i="7"/>
  <c r="G30" i="7"/>
  <c r="H31" i="7"/>
  <c r="G34" i="7"/>
  <c r="H35" i="7"/>
  <c r="G38" i="7"/>
  <c r="H39" i="7"/>
  <c r="G42" i="7"/>
  <c r="H43" i="7"/>
  <c r="G46" i="7"/>
  <c r="H47" i="7"/>
  <c r="G50" i="7"/>
  <c r="H51" i="7"/>
  <c r="G54" i="7"/>
  <c r="H55" i="7"/>
  <c r="G58" i="7"/>
  <c r="H59" i="7"/>
  <c r="G62" i="7"/>
  <c r="H63" i="7"/>
  <c r="G66" i="7"/>
  <c r="H67" i="7"/>
  <c r="G70" i="7"/>
  <c r="H71" i="7"/>
  <c r="G74" i="7"/>
  <c r="H75" i="7"/>
  <c r="G78" i="7"/>
  <c r="H79" i="7"/>
  <c r="G82" i="7"/>
  <c r="H83" i="7"/>
  <c r="G86" i="7"/>
  <c r="H87" i="7"/>
  <c r="G90" i="7"/>
  <c r="H91" i="7"/>
  <c r="G94" i="7"/>
  <c r="H95" i="7"/>
  <c r="G98" i="7"/>
  <c r="H99" i="7"/>
  <c r="G102" i="7"/>
  <c r="H103" i="7"/>
  <c r="G106" i="7"/>
  <c r="G13" i="7"/>
  <c r="H14" i="7"/>
  <c r="G17" i="7"/>
  <c r="H18" i="7"/>
  <c r="G21" i="7"/>
  <c r="H22" i="7"/>
  <c r="G25" i="7"/>
  <c r="H26" i="7"/>
  <c r="G29" i="7"/>
  <c r="H30" i="7"/>
  <c r="G33" i="7"/>
  <c r="H34" i="7"/>
  <c r="G37" i="7"/>
  <c r="H38" i="7"/>
  <c r="G41" i="7"/>
  <c r="H42" i="7"/>
  <c r="G45" i="7"/>
  <c r="H46" i="7"/>
  <c r="G49" i="7"/>
  <c r="H50" i="7"/>
  <c r="G53" i="7"/>
  <c r="H54" i="7"/>
  <c r="G57" i="7"/>
  <c r="H58" i="7"/>
  <c r="G61" i="7"/>
  <c r="H62" i="7"/>
  <c r="G65" i="7"/>
  <c r="H66" i="7"/>
  <c r="G69" i="7"/>
  <c r="H70" i="7"/>
  <c r="G73" i="7"/>
  <c r="H74" i="7"/>
  <c r="G77" i="7"/>
  <c r="H78" i="7"/>
  <c r="G81" i="7"/>
  <c r="H82" i="7"/>
  <c r="G85" i="7"/>
  <c r="H86" i="7"/>
  <c r="G89" i="7"/>
  <c r="H90" i="7"/>
  <c r="G93" i="7"/>
  <c r="H94" i="7"/>
  <c r="G97" i="7"/>
  <c r="H98" i="7"/>
  <c r="G101" i="7"/>
  <c r="H102" i="7"/>
  <c r="G105" i="7"/>
  <c r="H106" i="7"/>
  <c r="G109" i="7"/>
  <c r="H110" i="7"/>
  <c r="G113" i="7"/>
  <c r="H114" i="7"/>
  <c r="G117" i="7"/>
  <c r="H118" i="7"/>
  <c r="G121" i="7"/>
  <c r="H122" i="7"/>
  <c r="H17" i="7"/>
  <c r="G20" i="7"/>
  <c r="H25" i="7"/>
  <c r="G28" i="7"/>
  <c r="H33" i="7"/>
  <c r="G36" i="7"/>
  <c r="H41" i="7"/>
  <c r="G44" i="7"/>
  <c r="H49" i="7"/>
  <c r="G52" i="7"/>
  <c r="H57" i="7"/>
  <c r="G60" i="7"/>
  <c r="H65" i="7"/>
  <c r="G68" i="7"/>
  <c r="H73" i="7"/>
  <c r="G76" i="7"/>
  <c r="H81" i="7"/>
  <c r="G84" i="7"/>
  <c r="H89" i="7"/>
  <c r="G92" i="7"/>
  <c r="H97" i="7"/>
  <c r="G100" i="7"/>
  <c r="H105" i="7"/>
  <c r="H107" i="7"/>
  <c r="H109" i="7"/>
  <c r="G111" i="7"/>
  <c r="H116" i="7"/>
  <c r="G118" i="7"/>
  <c r="G120" i="7"/>
  <c r="H123" i="7"/>
  <c r="G125" i="7"/>
  <c r="H126" i="7"/>
  <c r="G129" i="7"/>
  <c r="H130" i="7"/>
  <c r="H11" i="7"/>
  <c r="G64" i="7"/>
  <c r="G72" i="7"/>
  <c r="H77" i="7"/>
  <c r="G88" i="7"/>
  <c r="H93" i="7"/>
  <c r="G104" i="7"/>
  <c r="H108" i="7"/>
  <c r="G110" i="7"/>
  <c r="H117" i="7"/>
  <c r="G127" i="7"/>
  <c r="G27" i="7"/>
  <c r="H32" i="7"/>
  <c r="G43" i="7"/>
  <c r="G51" i="7"/>
  <c r="H56" i="7"/>
  <c r="G67" i="7"/>
  <c r="H72" i="7"/>
  <c r="G15" i="7"/>
  <c r="H20" i="7"/>
  <c r="G23" i="7"/>
  <c r="H28" i="7"/>
  <c r="G31" i="7"/>
  <c r="H36" i="7"/>
  <c r="G39" i="7"/>
  <c r="H44" i="7"/>
  <c r="G47" i="7"/>
  <c r="H52" i="7"/>
  <c r="G55" i="7"/>
  <c r="H60" i="7"/>
  <c r="G63" i="7"/>
  <c r="H68" i="7"/>
  <c r="G71" i="7"/>
  <c r="H76" i="7"/>
  <c r="G79" i="7"/>
  <c r="H84" i="7"/>
  <c r="G87" i="7"/>
  <c r="H92" i="7"/>
  <c r="G95" i="7"/>
  <c r="H100" i="7"/>
  <c r="G103" i="7"/>
  <c r="G108" i="7"/>
  <c r="H111" i="7"/>
  <c r="H113" i="7"/>
  <c r="G115" i="7"/>
  <c r="H120" i="7"/>
  <c r="G122" i="7"/>
  <c r="G124" i="7"/>
  <c r="H125" i="7"/>
  <c r="G128" i="7"/>
  <c r="H129" i="7"/>
  <c r="G11" i="7"/>
  <c r="H13" i="7"/>
  <c r="G16" i="7"/>
  <c r="H21" i="7"/>
  <c r="G24" i="7"/>
  <c r="H29" i="7"/>
  <c r="G32" i="7"/>
  <c r="H37" i="7"/>
  <c r="G40" i="7"/>
  <c r="H45" i="7"/>
  <c r="G48" i="7"/>
  <c r="H53" i="7"/>
  <c r="G56" i="7"/>
  <c r="H61" i="7"/>
  <c r="H69" i="7"/>
  <c r="G80" i="7"/>
  <c r="H85" i="7"/>
  <c r="G96" i="7"/>
  <c r="H101" i="7"/>
  <c r="G112" i="7"/>
  <c r="H115" i="7"/>
  <c r="G119" i="7"/>
  <c r="H124" i="7"/>
  <c r="H128" i="7"/>
  <c r="H12" i="7"/>
  <c r="H16" i="7"/>
  <c r="G19" i="7"/>
  <c r="H24" i="7"/>
  <c r="G35" i="7"/>
  <c r="H40" i="7"/>
  <c r="H48" i="7"/>
  <c r="G59" i="7"/>
  <c r="H64" i="7"/>
  <c r="G75" i="7"/>
  <c r="G130" i="7"/>
  <c r="G91" i="7"/>
  <c r="H80" i="7"/>
  <c r="G123" i="7"/>
  <c r="G116" i="7"/>
  <c r="G99" i="7"/>
  <c r="H88" i="7"/>
  <c r="B7" i="7"/>
  <c r="C3" i="6"/>
  <c r="D3" i="6"/>
  <c r="E3" i="6"/>
  <c r="F3" i="6"/>
  <c r="G3" i="6"/>
  <c r="H3" i="6"/>
  <c r="I3" i="6"/>
  <c r="J3" i="6"/>
  <c r="K3" i="6"/>
  <c r="L3" i="6"/>
  <c r="M3" i="6"/>
  <c r="C4" i="6"/>
  <c r="D4" i="6"/>
  <c r="E4" i="6"/>
  <c r="F4" i="6"/>
  <c r="G4" i="6"/>
  <c r="H4" i="6"/>
  <c r="I4" i="6"/>
  <c r="J4" i="6"/>
  <c r="K4" i="6"/>
  <c r="L4" i="6"/>
  <c r="M4" i="6"/>
  <c r="C5" i="6"/>
  <c r="D5" i="6"/>
  <c r="E5" i="6"/>
  <c r="F5" i="6"/>
  <c r="G5" i="6"/>
  <c r="H5" i="6"/>
  <c r="I5" i="6"/>
  <c r="J5" i="6"/>
  <c r="K5" i="6"/>
  <c r="L5" i="6"/>
  <c r="M5" i="6"/>
  <c r="C6" i="6"/>
  <c r="D6" i="6"/>
  <c r="E6" i="6"/>
  <c r="F6" i="6"/>
  <c r="G6" i="6"/>
  <c r="H6" i="6"/>
  <c r="I6" i="6"/>
  <c r="J6" i="6"/>
  <c r="K6" i="6"/>
  <c r="L6" i="6"/>
  <c r="M6" i="6"/>
  <c r="C7" i="6"/>
  <c r="D7" i="6"/>
  <c r="E7" i="6"/>
  <c r="F7" i="6"/>
  <c r="G7" i="6"/>
  <c r="H7" i="6"/>
  <c r="I7" i="6"/>
  <c r="J7" i="6"/>
  <c r="K7" i="6"/>
  <c r="L7" i="6"/>
  <c r="M7" i="6"/>
  <c r="C8" i="6"/>
  <c r="D8" i="6"/>
  <c r="E8" i="6"/>
  <c r="F8" i="6"/>
  <c r="G8" i="6"/>
  <c r="H8" i="6"/>
  <c r="I8" i="6"/>
  <c r="J8" i="6"/>
  <c r="K8" i="6"/>
  <c r="L8" i="6"/>
  <c r="M8" i="6"/>
  <c r="C9" i="6"/>
  <c r="D9" i="6"/>
  <c r="E9" i="6"/>
  <c r="F9" i="6"/>
  <c r="G9" i="6"/>
  <c r="H9" i="6"/>
  <c r="I9" i="6"/>
  <c r="J9" i="6"/>
  <c r="K9" i="6"/>
  <c r="L9" i="6"/>
  <c r="M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C12" i="6"/>
  <c r="D12" i="6"/>
  <c r="E12" i="6"/>
  <c r="F12" i="6"/>
  <c r="G12" i="6"/>
  <c r="H12" i="6"/>
  <c r="I12" i="6"/>
  <c r="J12" i="6"/>
  <c r="K12" i="6"/>
  <c r="L12" i="6"/>
  <c r="M12" i="6"/>
  <c r="C13" i="6"/>
  <c r="D13" i="6"/>
  <c r="E13" i="6"/>
  <c r="F13" i="6"/>
  <c r="G13" i="6"/>
  <c r="H13" i="6"/>
  <c r="I13" i="6"/>
  <c r="J13" i="6"/>
  <c r="K13" i="6"/>
  <c r="L13" i="6"/>
  <c r="M13" i="6"/>
  <c r="B3" i="6"/>
  <c r="B4" i="6"/>
  <c r="B5" i="6"/>
  <c r="B6" i="6"/>
  <c r="B7" i="6"/>
  <c r="B8" i="6"/>
  <c r="B9" i="6"/>
  <c r="B10" i="6"/>
  <c r="B11" i="6"/>
  <c r="B12" i="6"/>
  <c r="B13" i="6"/>
  <c r="C2" i="6"/>
  <c r="D2" i="6"/>
  <c r="E2" i="6"/>
  <c r="F2" i="6"/>
  <c r="G2" i="6"/>
  <c r="H2" i="6"/>
  <c r="I2" i="6"/>
  <c r="J2" i="6"/>
  <c r="K2" i="6"/>
  <c r="L2" i="6"/>
  <c r="M2" i="6"/>
  <c r="B2" i="6"/>
  <c r="M8" i="5"/>
  <c r="M7" i="5"/>
  <c r="L8" i="5"/>
  <c r="L7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F13" i="7" l="1"/>
  <c r="F17" i="7"/>
  <c r="F21" i="7"/>
  <c r="F25" i="7"/>
  <c r="F29" i="7"/>
  <c r="F33" i="7"/>
  <c r="F37" i="7"/>
  <c r="F41" i="7"/>
  <c r="F45" i="7"/>
  <c r="F49" i="7"/>
  <c r="F53" i="7"/>
  <c r="F57" i="7"/>
  <c r="F61" i="7"/>
  <c r="F65" i="7"/>
  <c r="F69" i="7"/>
  <c r="F73" i="7"/>
  <c r="F77" i="7"/>
  <c r="F81" i="7"/>
  <c r="F85" i="7"/>
  <c r="F89" i="7"/>
  <c r="F93" i="7"/>
  <c r="F97" i="7"/>
  <c r="F101" i="7"/>
  <c r="F105" i="7"/>
  <c r="F16" i="7"/>
  <c r="F20" i="7"/>
  <c r="F24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24" i="7"/>
  <c r="F15" i="7"/>
  <c r="F23" i="7"/>
  <c r="F31" i="7"/>
  <c r="F39" i="7"/>
  <c r="F47" i="7"/>
  <c r="F55" i="7"/>
  <c r="F63" i="7"/>
  <c r="F71" i="7"/>
  <c r="F79" i="7"/>
  <c r="F87" i="7"/>
  <c r="F95" i="7"/>
  <c r="F103" i="7"/>
  <c r="F113" i="7"/>
  <c r="F115" i="7"/>
  <c r="F122" i="7"/>
  <c r="F128" i="7"/>
  <c r="F12" i="7"/>
  <c r="F43" i="7"/>
  <c r="F59" i="7"/>
  <c r="F83" i="7"/>
  <c r="F99" i="7"/>
  <c r="F114" i="7"/>
  <c r="F121" i="7"/>
  <c r="F123" i="7"/>
  <c r="F126" i="7"/>
  <c r="F130" i="7"/>
  <c r="F14" i="7"/>
  <c r="F22" i="7"/>
  <c r="F38" i="7"/>
  <c r="F62" i="7"/>
  <c r="F78" i="7"/>
  <c r="F18" i="7"/>
  <c r="F26" i="7"/>
  <c r="F34" i="7"/>
  <c r="F42" i="7"/>
  <c r="F50" i="7"/>
  <c r="F58" i="7"/>
  <c r="F66" i="7"/>
  <c r="F74" i="7"/>
  <c r="F82" i="7"/>
  <c r="F90" i="7"/>
  <c r="F98" i="7"/>
  <c r="F106" i="7"/>
  <c r="F110" i="7"/>
  <c r="F117" i="7"/>
  <c r="F119" i="7"/>
  <c r="F127" i="7"/>
  <c r="F11" i="7"/>
  <c r="F19" i="7"/>
  <c r="F27" i="7"/>
  <c r="F35" i="7"/>
  <c r="F51" i="7"/>
  <c r="F67" i="7"/>
  <c r="F75" i="7"/>
  <c r="F91" i="7"/>
  <c r="F107" i="7"/>
  <c r="F30" i="7"/>
  <c r="F46" i="7"/>
  <c r="F54" i="7"/>
  <c r="F70" i="7"/>
  <c r="F94" i="7"/>
  <c r="F86" i="7"/>
  <c r="F109" i="7"/>
  <c r="F129" i="7"/>
  <c r="F102" i="7"/>
  <c r="F111" i="7"/>
  <c r="F118" i="7"/>
  <c r="F125" i="7"/>
  <c r="H131" i="7"/>
  <c r="G131" i="7"/>
  <c r="I131" i="7" s="1"/>
  <c r="I11" i="7"/>
  <c r="E12" i="7" s="1"/>
  <c r="I12" i="7" s="1"/>
  <c r="E13" i="7" s="1"/>
  <c r="I13" i="7" s="1"/>
  <c r="E14" i="7" s="1"/>
  <c r="I14" i="7" s="1"/>
  <c r="E15" i="7" s="1"/>
  <c r="I15" i="7" s="1"/>
  <c r="E16" i="7" s="1"/>
  <c r="I16" i="7" s="1"/>
  <c r="E17" i="7" s="1"/>
  <c r="I17" i="7" s="1"/>
  <c r="E18" i="7" s="1"/>
  <c r="I18" i="7" s="1"/>
  <c r="E19" i="7" s="1"/>
  <c r="I19" i="7" s="1"/>
  <c r="E20" i="7" s="1"/>
  <c r="I20" i="7" s="1"/>
  <c r="E21" i="7" s="1"/>
  <c r="I21" i="7" s="1"/>
  <c r="E22" i="7" s="1"/>
  <c r="I22" i="7" s="1"/>
  <c r="E23" i="7" s="1"/>
  <c r="I23" i="7" s="1"/>
  <c r="E24" i="7" s="1"/>
  <c r="I24" i="7" s="1"/>
  <c r="E25" i="7" s="1"/>
  <c r="I25" i="7" s="1"/>
  <c r="E26" i="7" s="1"/>
  <c r="I26" i="7" s="1"/>
  <c r="E27" i="7" s="1"/>
  <c r="I27" i="7" s="1"/>
  <c r="E28" i="7" s="1"/>
  <c r="I28" i="7" s="1"/>
  <c r="E29" i="7" s="1"/>
  <c r="I29" i="7" s="1"/>
  <c r="E30" i="7" s="1"/>
  <c r="I30" i="7" s="1"/>
  <c r="E31" i="7" s="1"/>
  <c r="I31" i="7" s="1"/>
  <c r="E32" i="7" s="1"/>
  <c r="I32" i="7" s="1"/>
  <c r="E33" i="7" s="1"/>
  <c r="I33" i="7" s="1"/>
  <c r="E34" i="7" s="1"/>
  <c r="I34" i="7" s="1"/>
  <c r="E35" i="7" s="1"/>
  <c r="I35" i="7" s="1"/>
  <c r="E36" i="7" s="1"/>
  <c r="I36" i="7" s="1"/>
  <c r="E37" i="7" s="1"/>
  <c r="I37" i="7" s="1"/>
  <c r="E38" i="7" s="1"/>
  <c r="I38" i="7" s="1"/>
  <c r="E39" i="7" s="1"/>
  <c r="I39" i="7" s="1"/>
  <c r="E40" i="7" s="1"/>
  <c r="I40" i="7" s="1"/>
  <c r="E41" i="7" s="1"/>
  <c r="I41" i="7" s="1"/>
  <c r="E42" i="7" s="1"/>
  <c r="I42" i="7" s="1"/>
  <c r="E43" i="7" s="1"/>
  <c r="I43" i="7" s="1"/>
  <c r="E44" i="7" s="1"/>
  <c r="I44" i="7" s="1"/>
  <c r="E45" i="7" s="1"/>
  <c r="I45" i="7" s="1"/>
  <c r="E46" i="7" s="1"/>
  <c r="I46" i="7" s="1"/>
  <c r="E47" i="7" s="1"/>
  <c r="I47" i="7" s="1"/>
  <c r="E48" i="7" s="1"/>
  <c r="I48" i="7" s="1"/>
  <c r="E49" i="7" s="1"/>
  <c r="I49" i="7" s="1"/>
  <c r="E50" i="7" s="1"/>
  <c r="I50" i="7" s="1"/>
  <c r="E51" i="7" s="1"/>
  <c r="I51" i="7" s="1"/>
  <c r="E52" i="7" s="1"/>
  <c r="I52" i="7" s="1"/>
  <c r="E53" i="7" s="1"/>
  <c r="I53" i="7" s="1"/>
  <c r="E54" i="7" s="1"/>
  <c r="I54" i="7" s="1"/>
  <c r="E55" i="7" s="1"/>
  <c r="I55" i="7" s="1"/>
  <c r="E56" i="7" s="1"/>
  <c r="I56" i="7" s="1"/>
  <c r="E57" i="7" s="1"/>
  <c r="I57" i="7" s="1"/>
  <c r="E58" i="7" s="1"/>
  <c r="I58" i="7" s="1"/>
  <c r="E59" i="7" s="1"/>
  <c r="I59" i="7" s="1"/>
  <c r="E60" i="7" s="1"/>
  <c r="I60" i="7" s="1"/>
  <c r="E61" i="7" s="1"/>
  <c r="I61" i="7" s="1"/>
  <c r="E62" i="7" s="1"/>
  <c r="I62" i="7" s="1"/>
  <c r="E63" i="7" s="1"/>
  <c r="I63" i="7" s="1"/>
  <c r="E64" i="7" s="1"/>
  <c r="I64" i="7" s="1"/>
  <c r="E65" i="7" s="1"/>
  <c r="I65" i="7" s="1"/>
  <c r="E66" i="7" s="1"/>
  <c r="I66" i="7" s="1"/>
  <c r="E67" i="7" s="1"/>
  <c r="I67" i="7" s="1"/>
  <c r="E68" i="7" s="1"/>
  <c r="I68" i="7" s="1"/>
  <c r="E69" i="7" s="1"/>
  <c r="I69" i="7" s="1"/>
  <c r="E70" i="7" s="1"/>
  <c r="I70" i="7" s="1"/>
  <c r="E71" i="7" s="1"/>
  <c r="I71" i="7" s="1"/>
  <c r="E72" i="7" s="1"/>
  <c r="I72" i="7" s="1"/>
  <c r="E73" i="7" s="1"/>
  <c r="I73" i="7" s="1"/>
  <c r="E74" i="7" s="1"/>
  <c r="I74" i="7" s="1"/>
  <c r="E75" i="7" s="1"/>
  <c r="I75" i="7" s="1"/>
  <c r="E76" i="7" s="1"/>
  <c r="I76" i="7" s="1"/>
  <c r="E77" i="7" s="1"/>
  <c r="I77" i="7" s="1"/>
  <c r="E78" i="7" s="1"/>
  <c r="I78" i="7" s="1"/>
  <c r="E79" i="7" s="1"/>
  <c r="I79" i="7" s="1"/>
  <c r="E80" i="7" s="1"/>
  <c r="I80" i="7" s="1"/>
  <c r="E81" i="7" s="1"/>
  <c r="I81" i="7" s="1"/>
  <c r="E82" i="7" s="1"/>
  <c r="I82" i="7" s="1"/>
  <c r="E83" i="7" s="1"/>
  <c r="I83" i="7" s="1"/>
  <c r="E84" i="7" s="1"/>
  <c r="I84" i="7" s="1"/>
  <c r="E85" i="7" s="1"/>
  <c r="I85" i="7" s="1"/>
  <c r="E86" i="7" s="1"/>
  <c r="I86" i="7" s="1"/>
  <c r="E87" i="7" s="1"/>
  <c r="I87" i="7" s="1"/>
  <c r="E88" i="7" s="1"/>
  <c r="I88" i="7" s="1"/>
  <c r="E89" i="7" s="1"/>
  <c r="I89" i="7" s="1"/>
  <c r="E90" i="7" s="1"/>
  <c r="I90" i="7" s="1"/>
  <c r="E91" i="7" s="1"/>
  <c r="I91" i="7" s="1"/>
  <c r="E92" i="7" s="1"/>
  <c r="I92" i="7" s="1"/>
  <c r="E93" i="7" s="1"/>
  <c r="I93" i="7" s="1"/>
  <c r="E94" i="7" s="1"/>
  <c r="I94" i="7" s="1"/>
  <c r="E95" i="7" s="1"/>
  <c r="I95" i="7" s="1"/>
  <c r="E96" i="7" s="1"/>
  <c r="I96" i="7" s="1"/>
  <c r="E97" i="7" s="1"/>
  <c r="I97" i="7" s="1"/>
  <c r="E98" i="7" s="1"/>
  <c r="I98" i="7" s="1"/>
  <c r="E99" i="7" s="1"/>
  <c r="I99" i="7" s="1"/>
  <c r="E100" i="7" s="1"/>
  <c r="I100" i="7" s="1"/>
  <c r="E101" i="7" s="1"/>
  <c r="I101" i="7" s="1"/>
  <c r="E102" i="7" s="1"/>
  <c r="I102" i="7" s="1"/>
  <c r="E103" i="7" s="1"/>
  <c r="I103" i="7" s="1"/>
  <c r="E104" i="7" s="1"/>
  <c r="I104" i="7" s="1"/>
  <c r="E105" i="7" s="1"/>
  <c r="I105" i="7" s="1"/>
  <c r="E106" i="7" s="1"/>
  <c r="I106" i="7" s="1"/>
  <c r="E107" i="7" s="1"/>
  <c r="I107" i="7" s="1"/>
  <c r="E108" i="7" s="1"/>
  <c r="I108" i="7" s="1"/>
  <c r="E109" i="7" s="1"/>
  <c r="I109" i="7" s="1"/>
  <c r="E110" i="7" s="1"/>
  <c r="I110" i="7" s="1"/>
  <c r="E111" i="7" s="1"/>
  <c r="I111" i="7" s="1"/>
  <c r="E112" i="7" s="1"/>
  <c r="I112" i="7" s="1"/>
  <c r="E113" i="7" s="1"/>
  <c r="I113" i="7" s="1"/>
  <c r="E114" i="7" s="1"/>
  <c r="I114" i="7" s="1"/>
  <c r="E115" i="7" s="1"/>
  <c r="I115" i="7" s="1"/>
  <c r="E116" i="7" s="1"/>
  <c r="I116" i="7" s="1"/>
  <c r="E117" i="7" s="1"/>
  <c r="I117" i="7" s="1"/>
  <c r="E118" i="7" s="1"/>
  <c r="I118" i="7" s="1"/>
  <c r="E119" i="7" s="1"/>
  <c r="I119" i="7" s="1"/>
  <c r="E120" i="7" s="1"/>
  <c r="I120" i="7" s="1"/>
  <c r="E121" i="7" s="1"/>
  <c r="I121" i="7" s="1"/>
  <c r="E122" i="7" s="1"/>
  <c r="I122" i="7" s="1"/>
  <c r="E123" i="7" s="1"/>
  <c r="I123" i="7" s="1"/>
  <c r="E124" i="7" s="1"/>
  <c r="I124" i="7" s="1"/>
  <c r="E125" i="7" s="1"/>
  <c r="I125" i="7" s="1"/>
  <c r="E126" i="7" s="1"/>
  <c r="I126" i="7" s="1"/>
  <c r="E127" i="7" s="1"/>
  <c r="I127" i="7" s="1"/>
  <c r="E128" i="7" s="1"/>
  <c r="I128" i="7" s="1"/>
  <c r="E129" i="7" s="1"/>
  <c r="I129" i="7" s="1"/>
  <c r="E130" i="7" s="1"/>
  <c r="I130" i="7" s="1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L6" i="5"/>
  <c r="L5" i="5"/>
  <c r="L4" i="5"/>
  <c r="L3" i="5"/>
  <c r="I3" i="4" l="1"/>
  <c r="E4" i="4"/>
  <c r="E5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A6" i="3"/>
  <c r="A5" i="3"/>
  <c r="A4" i="3"/>
  <c r="A3" i="3"/>
  <c r="A2" i="3"/>
  <c r="D8" i="2"/>
  <c r="I4" i="4" l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E6" i="4"/>
  <c r="E7" i="4" s="1"/>
  <c r="B8" i="1"/>
  <c r="B7" i="1"/>
  <c r="E10" i="1"/>
  <c r="E9" i="1"/>
  <c r="E8" i="1"/>
  <c r="E7" i="1"/>
  <c r="B10" i="1"/>
  <c r="B9" i="1"/>
  <c r="E8" i="4" l="1"/>
  <c r="E9" i="4" s="1"/>
  <c r="E10" i="4"/>
  <c r="E11" i="4" l="1"/>
  <c r="E12" i="4" l="1"/>
  <c r="E13" i="4" l="1"/>
  <c r="E14" i="4" l="1"/>
  <c r="E15" i="4" s="1"/>
  <c r="E16" i="4" l="1"/>
  <c r="E17" i="4" s="1"/>
  <c r="E18" i="4" l="1"/>
  <c r="E19" i="4" l="1"/>
  <c r="E20" i="4" s="1"/>
  <c r="E21" i="4" l="1"/>
  <c r="E22" i="4" l="1"/>
  <c r="E23" i="4" s="1"/>
  <c r="E24" i="4" l="1"/>
  <c r="E25" i="4" s="1"/>
  <c r="E26" i="4" l="1"/>
</calcChain>
</file>

<file path=xl/connections.xml><?xml version="1.0" encoding="utf-8"?>
<connections xmlns="http://schemas.openxmlformats.org/spreadsheetml/2006/main">
  <connection id="1" name="Course_Grades" type="4" refreshedVersion="0" background="1">
    <webPr xml="1" sourceData="1" parsePre="1" consecutive="1" url="C:\Users\CTec\Desktop\ChartExampleDataFiles\ChartExampleDataFiles\Course_Grades.xml" htmlTables="1"/>
  </connection>
  <connection id="2" name="Federal_Debt" type="4" refreshedVersion="0" background="1">
    <webPr xml="1" sourceData="1" parsePre="1" consecutive="1" url="C:\Users\CTec\Desktop\ChartExampleDataFiles\ChartExampleDataFiles\Federal_Debt.xml" htmlTables="1"/>
  </connection>
  <connection id="3" name="Kanawha_County_Salaries" type="4" refreshedVersion="0" background="1">
    <webPr xml="1" sourceData="1" parsePre="1" consecutive="1" url="C:\Users\CTec\Desktop\Kanawha_County_Salaries\Kanawha_County_Salaries.xml" htmlTables="1"/>
  </connection>
  <connection id="4" name="wv_campaign_expenditures" type="4" refreshedVersion="0" background="1">
    <webPr xml="1" sourceData="1" parsePre="1" consecutive="1" url="C:\Users\CTec\Downloads\Day5_Data_File\wv_campaign_expenditures.xml" htmlTables="1"/>
  </connection>
  <connection id="5" name="WV_temps" type="4" refreshedVersion="0" background="1">
    <webPr xml="1" sourceData="1" parsePre="1" consecutive="1" url="C:\Users\CTec\Desktop\ChartExampleDataFiles\ChartExampleDataFiles\WV_temps.xml" htmlTables="1"/>
  </connection>
</connections>
</file>

<file path=xl/sharedStrings.xml><?xml version="1.0" encoding="utf-8"?>
<sst xmlns="http://schemas.openxmlformats.org/spreadsheetml/2006/main" count="15323" uniqueCount="4158">
  <si>
    <t>Michael J. DeMicco</t>
  </si>
  <si>
    <t>Section 5</t>
  </si>
  <si>
    <t>14+7</t>
  </si>
  <si>
    <t>14-7</t>
  </si>
  <si>
    <t>14+7*3</t>
  </si>
  <si>
    <t>(14+7)*3</t>
  </si>
  <si>
    <t>A=</t>
  </si>
  <si>
    <t>B=</t>
  </si>
  <si>
    <t>C=</t>
  </si>
  <si>
    <t>A+B</t>
  </si>
  <si>
    <t>A-B</t>
  </si>
  <si>
    <t>A+B*C</t>
  </si>
  <si>
    <t>(A+B)*C</t>
  </si>
  <si>
    <t>Basic Formula</t>
  </si>
  <si>
    <t>Cell Reference Formula</t>
  </si>
  <si>
    <t>General</t>
  </si>
  <si>
    <t>Number</t>
  </si>
  <si>
    <t>Currency</t>
  </si>
  <si>
    <t>Accounting</t>
  </si>
  <si>
    <t>Short Date</t>
  </si>
  <si>
    <t>Long Date</t>
  </si>
  <si>
    <t>Time</t>
  </si>
  <si>
    <t>Percentage</t>
  </si>
  <si>
    <t>Fraction</t>
  </si>
  <si>
    <t>Scientific Notation</t>
  </si>
  <si>
    <t>Text</t>
  </si>
  <si>
    <t>=5*10</t>
  </si>
  <si>
    <t>Column is not set wide enough to display the contents of the cell</t>
  </si>
  <si>
    <t>Attempted to divide by 0, this operation is undefined. Check denominator of equation</t>
  </si>
  <si>
    <t>Attempted to use a named cell that doesn't exist.</t>
  </si>
  <si>
    <t>Check referenced cells for correct data</t>
  </si>
  <si>
    <t>Error caused by deleting a cell that was referenced in the equation</t>
  </si>
  <si>
    <t>Cannot display the number (either the number is too large or no solution satisfies given conditions)</t>
  </si>
  <si>
    <t>Monday</t>
  </si>
  <si>
    <t>Tuesday</t>
  </si>
  <si>
    <t>Wednesday</t>
  </si>
  <si>
    <t>Thursday</t>
  </si>
  <si>
    <t>Friday</t>
  </si>
  <si>
    <t>Saturday</t>
  </si>
  <si>
    <t>Sunday</t>
  </si>
  <si>
    <t>a</t>
  </si>
  <si>
    <t>b</t>
  </si>
  <si>
    <t>c</t>
  </si>
  <si>
    <t>Static Increasing</t>
  </si>
  <si>
    <t>Static Odd</t>
  </si>
  <si>
    <t>Static Decreasing</t>
  </si>
  <si>
    <t>Formula Increase by 1</t>
  </si>
  <si>
    <t>Fibonacci Sequence</t>
  </si>
  <si>
    <t>Dates</t>
  </si>
  <si>
    <t>Day of Week</t>
  </si>
  <si>
    <t>Static Alphabet</t>
  </si>
  <si>
    <t>Alpha Equation</t>
  </si>
  <si>
    <t>A</t>
  </si>
  <si>
    <t>Name</t>
  </si>
  <si>
    <t>District</t>
  </si>
  <si>
    <t>Raised</t>
  </si>
  <si>
    <t>Spent</t>
  </si>
  <si>
    <t>Party</t>
  </si>
  <si>
    <t>Joe DeLong</t>
  </si>
  <si>
    <t>Randy Swartzmiller</t>
  </si>
  <si>
    <t>Tim Ennis</t>
  </si>
  <si>
    <t>Jack Yost</t>
  </si>
  <si>
    <t>Jo Lynn Kraina</t>
  </si>
  <si>
    <t>Pete Cuffaro</t>
  </si>
  <si>
    <t>Tal Hutchins</t>
  </si>
  <si>
    <t>Orphy Klempa</t>
  </si>
  <si>
    <t>Scott Reed</t>
  </si>
  <si>
    <t>L. Gil White</t>
  </si>
  <si>
    <t>Kenneth D. Tucker</t>
  </si>
  <si>
    <t>Scott G. Varner</t>
  </si>
  <si>
    <t>Dave Pethtel</t>
  </si>
  <si>
    <t>Wm. Roger Romine</t>
  </si>
  <si>
    <t>Ron Nichols</t>
  </si>
  <si>
    <t>Lynwood "Woody" Ireland</t>
  </si>
  <si>
    <t>E. W. "Bill" Anderson, Jr.</t>
  </si>
  <si>
    <t>Larry Border</t>
  </si>
  <si>
    <t>J. D. Beane</t>
  </si>
  <si>
    <t>Tom Azinger</t>
  </si>
  <si>
    <t>John N. Ellem</t>
  </si>
  <si>
    <t>Bob Ashley</t>
  </si>
  <si>
    <t>Mitch B. Carmichael</t>
  </si>
  <si>
    <t>Dale Martin</t>
  </si>
  <si>
    <t>Brady R. Paxton</t>
  </si>
  <si>
    <t>Gene Estel</t>
  </si>
  <si>
    <t>Troy Andes</t>
  </si>
  <si>
    <t>Dan Holstein</t>
  </si>
  <si>
    <t>Patti Eagloski Schoen</t>
  </si>
  <si>
    <t>Kevin J. Craig</t>
  </si>
  <si>
    <t>Jim Morgan</t>
  </si>
  <si>
    <t>Pam Carden</t>
  </si>
  <si>
    <t>Carol Miller</t>
  </si>
  <si>
    <t>Eric Anderson</t>
  </si>
  <si>
    <t>Doug Reynolds</t>
  </si>
  <si>
    <t>Dale Stephens</t>
  </si>
  <si>
    <t>Greg Howard</t>
  </si>
  <si>
    <t>Don Perdue</t>
  </si>
  <si>
    <t>Richard Thompson</t>
  </si>
  <si>
    <t>Larry W. Barker</t>
  </si>
  <si>
    <t>Jeff Eldridge</t>
  </si>
  <si>
    <t>Ted Ellis</t>
  </si>
  <si>
    <t>Frank J. Hensley</t>
  </si>
  <si>
    <t>Lidella Wilson Hrutkay</t>
  </si>
  <si>
    <t>Rob Kuenzel</t>
  </si>
  <si>
    <t>Ralph Rodighiero</t>
  </si>
  <si>
    <t>Elias C. Gregory</t>
  </si>
  <si>
    <t>K. Steven Kominar</t>
  </si>
  <si>
    <t>Harry Keith White</t>
  </si>
  <si>
    <t>James (Jim) Saunders</t>
  </si>
  <si>
    <t>Richard Browning</t>
  </si>
  <si>
    <t>Mike Burdiss</t>
  </si>
  <si>
    <t>Eustace Frederick</t>
  </si>
  <si>
    <t>Marshall C. Long</t>
  </si>
  <si>
    <t>T. Mike Porter</t>
  </si>
  <si>
    <t>Gerald L. Crosier</t>
  </si>
  <si>
    <t>Duane Miller</t>
  </si>
  <si>
    <t>Kevin L. Maynus</t>
  </si>
  <si>
    <t>Ricky Moye</t>
  </si>
  <si>
    <t>Ron Thompson</t>
  </si>
  <si>
    <t>Ron Hedrick</t>
  </si>
  <si>
    <t>Kevin Honaker</t>
  </si>
  <si>
    <t>Thomas W. Campbell</t>
  </si>
  <si>
    <t>Ray Canterbury</t>
  </si>
  <si>
    <t>David Perry</t>
  </si>
  <si>
    <t>John Pino</t>
  </si>
  <si>
    <t>Margaret Anne Staggers</t>
  </si>
  <si>
    <t>Betty Lilly</t>
  </si>
  <si>
    <t>Jon Amores</t>
  </si>
  <si>
    <t>Ted Boettner</t>
  </si>
  <si>
    <t>Bonnie Brown</t>
  </si>
  <si>
    <t>Nancy Guthrie</t>
  </si>
  <si>
    <t>Barbara "Bobbie" Hatfield</t>
  </si>
  <si>
    <t>Corey Palumbo</t>
  </si>
  <si>
    <t>Danny Wells</t>
  </si>
  <si>
    <t>Ira Bostic, Jr.</t>
  </si>
  <si>
    <t>Fred "Freddie" Joseph</t>
  </si>
  <si>
    <t>Judy Bowen Romano</t>
  </si>
  <si>
    <t>Mike Stuart</t>
  </si>
  <si>
    <t>Carrie L. Webster</t>
  </si>
  <si>
    <t>Charles Minimah</t>
  </si>
  <si>
    <t>Jon W. Cain</t>
  </si>
  <si>
    <t>Jim Francis</t>
  </si>
  <si>
    <t>Tim Armstead</t>
  </si>
  <si>
    <t>Patrick Lane</t>
  </si>
  <si>
    <t>Ron Walters</t>
  </si>
  <si>
    <t>William F. "Bill" Stemple</t>
  </si>
  <si>
    <t>Brent Boggs</t>
  </si>
  <si>
    <t>Sam J. Argento</t>
  </si>
  <si>
    <t>Paul Hess</t>
  </si>
  <si>
    <t>Joe Talbott</t>
  </si>
  <si>
    <t>Tom Malcomb</t>
  </si>
  <si>
    <t>Bill Hartman</t>
  </si>
  <si>
    <t>Bill Proudfoot</t>
  </si>
  <si>
    <t>Doug Stalnaker</t>
  </si>
  <si>
    <t>Ryan Thorn</t>
  </si>
  <si>
    <t>Bill Hamilton</t>
  </si>
  <si>
    <t>Mary M. Poling</t>
  </si>
  <si>
    <t>Garry R. Tenney</t>
  </si>
  <si>
    <t>Samuel J. "Sam" Cann</t>
  </si>
  <si>
    <t>Ron Fragale</t>
  </si>
  <si>
    <t>Richard J. Iaquinta</t>
  </si>
  <si>
    <t>Tim Miley</t>
  </si>
  <si>
    <t>Danny Hamrick</t>
  </si>
  <si>
    <t>Garth W. Beck (Write-In)</t>
  </si>
  <si>
    <t>Mike Manypenny</t>
  </si>
  <si>
    <t>Jeff Tansil</t>
  </si>
  <si>
    <t>Mike Caputo</t>
  </si>
  <si>
    <t>Linda Longstreth</t>
  </si>
  <si>
    <t>Tim Manchin</t>
  </si>
  <si>
    <t>Rick Starn</t>
  </si>
  <si>
    <t>Robert D. Beach</t>
  </si>
  <si>
    <t>Barbara Evans Fleischauer</t>
  </si>
  <si>
    <t>Steven M. Fumich</t>
  </si>
  <si>
    <t>Charlene Marshall</t>
  </si>
  <si>
    <t>Alex Shook</t>
  </si>
  <si>
    <t>Cindy Frich</t>
  </si>
  <si>
    <t>George D. Johnson</t>
  </si>
  <si>
    <t>Brian Louk</t>
  </si>
  <si>
    <t>Jim Manilla</t>
  </si>
  <si>
    <t>Larry Allen Williams</t>
  </si>
  <si>
    <t>Stan Shaver</t>
  </si>
  <si>
    <t>Deborah "Debbie" Stevens</t>
  </si>
  <si>
    <t>Harold Michael</t>
  </si>
  <si>
    <t>Jerry L. Detrick</t>
  </si>
  <si>
    <t>Robert Schadler</t>
  </si>
  <si>
    <t>Royce B. Saville</t>
  </si>
  <si>
    <t>Ruth Rowan</t>
  </si>
  <si>
    <t>Daryl E. Cowles</t>
  </si>
  <si>
    <t>Craig Blair</t>
  </si>
  <si>
    <t>Jonathan Miller</t>
  </si>
  <si>
    <t>Walter E. Duke</t>
  </si>
  <si>
    <t>John Overington</t>
  </si>
  <si>
    <t>Bob Tabb</t>
  </si>
  <si>
    <t>John Doyle</t>
  </si>
  <si>
    <t>Robert "Bob" Murto</t>
  </si>
  <si>
    <t>Locke Wysong</t>
  </si>
  <si>
    <t>Bob Adams</t>
  </si>
  <si>
    <t>Democrat</t>
  </si>
  <si>
    <t>Republican</t>
  </si>
  <si>
    <t>Write In Candidate</t>
  </si>
  <si>
    <t>Average Spent</t>
  </si>
  <si>
    <t>Minimum Spent</t>
  </si>
  <si>
    <t>Maximum Spent</t>
  </si>
  <si>
    <t>Total Spent</t>
  </si>
  <si>
    <t>Rank of $$ Spent</t>
  </si>
  <si>
    <t>Column1</t>
  </si>
  <si>
    <t>Rank of $$ Raised</t>
  </si>
  <si>
    <t>Republican Spending</t>
  </si>
  <si>
    <t>Democrat Spending</t>
  </si>
  <si>
    <t>Cell reference is composed of Column then Row</t>
  </si>
  <si>
    <t>Relative Cell Reference: B7</t>
  </si>
  <si>
    <t>Absolute Cell Reference: $B$7</t>
  </si>
  <si>
    <t>Column Absolute Mixed Reference: $B7</t>
  </si>
  <si>
    <t>Row Absolute Mixed Reference: B$7</t>
  </si>
  <si>
    <t>When we fill down, the row will increase. When we fill across, the column will increase.</t>
  </si>
  <si>
    <t>We can fill down or across, but the reference cell will stay 'B7'</t>
  </si>
  <si>
    <t>When we fill down, the row will increase. When we fill across, the column will remain 'B'</t>
  </si>
  <si>
    <t>When we fill down, the row will remain the same. When we fill across the column will increase.</t>
  </si>
  <si>
    <t>Average Student Loan Debt</t>
  </si>
  <si>
    <t>Average Interest Rate</t>
  </si>
  <si>
    <t>Average Repayment Term (Years)</t>
  </si>
  <si>
    <t>Number of Payments Per Year</t>
  </si>
  <si>
    <t>Periodic Interest Rate</t>
  </si>
  <si>
    <t>Total Number of Payments</t>
  </si>
  <si>
    <t>Monthly Payment</t>
  </si>
  <si>
    <t>Annual Percentage Rate</t>
  </si>
  <si>
    <t>Payment Period</t>
  </si>
  <si>
    <t>Beginning Balance</t>
  </si>
  <si>
    <t>Principal</t>
  </si>
  <si>
    <t>Interest</t>
  </si>
  <si>
    <t>Ending Balance</t>
  </si>
  <si>
    <t>Course</t>
  </si>
  <si>
    <t>Grade</t>
  </si>
  <si>
    <t>Freshmen</t>
  </si>
  <si>
    <t>Sophomores</t>
  </si>
  <si>
    <t>Juniors</t>
  </si>
  <si>
    <t>Seniors</t>
  </si>
  <si>
    <t>Biology 115</t>
  </si>
  <si>
    <t>Chemistry 115</t>
  </si>
  <si>
    <t>Communications 101</t>
  </si>
  <si>
    <t>French 101</t>
  </si>
  <si>
    <t>Spanish 101</t>
  </si>
  <si>
    <t>B</t>
  </si>
  <si>
    <t>C</t>
  </si>
  <si>
    <t>D</t>
  </si>
  <si>
    <t>F</t>
  </si>
  <si>
    <t>Year</t>
  </si>
  <si>
    <t>Billions of Dollars</t>
  </si>
  <si>
    <t>Winter</t>
  </si>
  <si>
    <t>Spring</t>
  </si>
  <si>
    <t>Summer</t>
  </si>
  <si>
    <t>Fall</t>
  </si>
  <si>
    <t>Department / School</t>
  </si>
  <si>
    <t>Employee</t>
  </si>
  <si>
    <t>Title</t>
  </si>
  <si>
    <t>Category</t>
  </si>
  <si>
    <t>Salary</t>
  </si>
  <si>
    <t>ACCOUNTING</t>
  </si>
  <si>
    <t>CHILD NUTRITION</t>
  </si>
  <si>
    <t>PUPIL SERVICES</t>
  </si>
  <si>
    <t>SUPPLY MANAGEMENT</t>
  </si>
  <si>
    <t>FACILITY PLANNING</t>
  </si>
  <si>
    <t>HUMAN RESOURCES</t>
  </si>
  <si>
    <t>MAINTENANCE</t>
  </si>
  <si>
    <t>TRANSPORTATION</t>
  </si>
  <si>
    <t>ALBAN ELEMENTARY</t>
  </si>
  <si>
    <t>ALUM CREEK ELEMENTARY</t>
  </si>
  <si>
    <t>ANDREW HEIGHTS ELEMENTARY</t>
  </si>
  <si>
    <t>BELLE ELEMENTARY</t>
  </si>
  <si>
    <t>BRIDGE ELEMENTARY</t>
  </si>
  <si>
    <t>BRIDGEVIEW ELEMENTARY CENTER</t>
  </si>
  <si>
    <t>CAPITAL HIGH</t>
  </si>
  <si>
    <t>CEDAR GROVE COMMUNITY ELEMENTARY</t>
  </si>
  <si>
    <t>CENTRAL ELEMENTARY</t>
  </si>
  <si>
    <t>CHAMBERLAIN ELEMENTARY</t>
  </si>
  <si>
    <t>CHANDLER ELEMENTARY</t>
  </si>
  <si>
    <t>CROSS LANES ELEMENTARY</t>
  </si>
  <si>
    <t>DUNBAR PRIMARY CENTER</t>
  </si>
  <si>
    <t>ELK ELEMENTARY CENTER</t>
  </si>
  <si>
    <t>GEORGE WASHINGTON HIGH</t>
  </si>
  <si>
    <t>GLENWOOD ELEMENTARY</t>
  </si>
  <si>
    <t>GRANDVIEW ELEMENTARY</t>
  </si>
  <si>
    <t>HEAD START</t>
  </si>
  <si>
    <t>HOLZ ELEMENTARY</t>
  </si>
  <si>
    <t>J E ROBINS ELEMENTARY</t>
  </si>
  <si>
    <t>KANAWHA CITY ELEMENTARY</t>
  </si>
  <si>
    <t>LAKEWOOD ELEMENTARY</t>
  </si>
  <si>
    <t>MARMET ELEMENTARY</t>
  </si>
  <si>
    <t>MIDLAND TRAIL ELEMENTARY</t>
  </si>
  <si>
    <t>MONTROSE ELEMENTARY</t>
  </si>
  <si>
    <t>NITRO ELEMENTARY</t>
  </si>
  <si>
    <t>OVERBROOK ELEMENTARY</t>
  </si>
  <si>
    <t>PIEDMONT ELEMENTARY</t>
  </si>
  <si>
    <t>PINCH ELEMENTARY</t>
  </si>
  <si>
    <t>POINT HARMONY ELEMENTARY</t>
  </si>
  <si>
    <t>PRATT ELEMENTARY</t>
  </si>
  <si>
    <t>RICHMOND ELEMENTARY</t>
  </si>
  <si>
    <t>RUFFNER ELEMENTARY</t>
  </si>
  <si>
    <t>SHAWNEE COMMUNITY CENTER</t>
  </si>
  <si>
    <t>SISSONVILLE ELEMENTARY</t>
  </si>
  <si>
    <t>BONHAM ELEMENTARY</t>
  </si>
  <si>
    <t>CHESAPEAKE ELEMENTARY</t>
  </si>
  <si>
    <t>CLENDENIN ELEMENTARY</t>
  </si>
  <si>
    <t>DUNBAR MIDDLE SCHOOL</t>
  </si>
  <si>
    <t>DUPONT MIDDLE SCHOOL</t>
  </si>
  <si>
    <t>ELKVIEW MIDDLE</t>
  </si>
  <si>
    <t>HAYES MIDDLE SCHOOL</t>
  </si>
  <si>
    <t>HEAD START / KING CENTER</t>
  </si>
  <si>
    <t>HORACE MANN MIDDLE SCHOOL</t>
  </si>
  <si>
    <t>ITINERANT SPECIAL EDUCATION</t>
  </si>
  <si>
    <t>JOHN ADAMS MIDDLE</t>
  </si>
  <si>
    <t>MARY INGLES ELEMENTARY</t>
  </si>
  <si>
    <t>NITRO HIGH</t>
  </si>
  <si>
    <t>RIVERSIDE HIGH SCHOOL</t>
  </si>
  <si>
    <t>RUTHLAWN ELEMENTARY</t>
  </si>
  <si>
    <t>SHARON DAWES ELEMENTARY</t>
  </si>
  <si>
    <t>SOUTH CHARLESTON HIGH</t>
  </si>
  <si>
    <t>ST ALBANS HIGH</t>
  </si>
  <si>
    <t>STONEWALL JACKSON MIDDLE SCHOOL</t>
  </si>
  <si>
    <t>TYLER MIDDLE SCHOOL</t>
  </si>
  <si>
    <t>WEBERWOOD ELEMENTARY</t>
  </si>
  <si>
    <t>ANDREW JACKSON MIDDLE</t>
  </si>
  <si>
    <t>ANNE BAILEY ELEMENTARY</t>
  </si>
  <si>
    <t>EAST BANK MIDDLE SCHOOL</t>
  </si>
  <si>
    <t>ELEMENTARY ASSISTANT'S OFFICE</t>
  </si>
  <si>
    <t>FLINN ELEMENTARY</t>
  </si>
  <si>
    <t>GEORGE C WEIMER ELEMENTARY</t>
  </si>
  <si>
    <t>HERBERT HOOVER HIGH</t>
  </si>
  <si>
    <t>KENNA ELEMENTARY</t>
  </si>
  <si>
    <t>MALDEN ELEMENTARY</t>
  </si>
  <si>
    <t>MCKINLEY MIDDLE</t>
  </si>
  <si>
    <t>SHOALS ELEMENTARY</t>
  </si>
  <si>
    <t>SISSONVILLE HIGH</t>
  </si>
  <si>
    <t>SOUTH CHARLESTON MIDDLE</t>
  </si>
  <si>
    <t>WATTS ELEMENTARY</t>
  </si>
  <si>
    <t>CEDAR GROVE MIDDLE SCHOOL</t>
  </si>
  <si>
    <t>SISSONVILLE MIDDLE</t>
  </si>
  <si>
    <t>BEN FRANKLIN VOCATIONAL CENTER</t>
  </si>
  <si>
    <t>CARVER VOCATIONAL CENTER</t>
  </si>
  <si>
    <t>DEPUTY SUPERINTENDENT'S OFFICE</t>
  </si>
  <si>
    <t>ALTERNATIVE SCHOOLS</t>
  </si>
  <si>
    <t>SOCIAL SERVICES</t>
  </si>
  <si>
    <t>BUS TERM/EAST BANK</t>
  </si>
  <si>
    <t>BUS TERM/SISSONVILLE</t>
  </si>
  <si>
    <t>BUS TERM/SOUTH CHARLESTION</t>
  </si>
  <si>
    <t>BUS TERM/ST. ALBANS</t>
  </si>
  <si>
    <t>PURCHASING</t>
  </si>
  <si>
    <t>WV PRE-K</t>
  </si>
  <si>
    <t>ITINERANT MUSIC/ART</t>
  </si>
  <si>
    <t>STAFF DEVELOPMENT</t>
  </si>
  <si>
    <t>CURRICULUM AND INSTRUCTION</t>
  </si>
  <si>
    <t>DUNBAR INTERMEDIATE CENTER</t>
  </si>
  <si>
    <t>TITLE I</t>
  </si>
  <si>
    <t>STUDENT ASSISTANCE</t>
  </si>
  <si>
    <t>EXCEPTIONAL STUDENTS</t>
  </si>
  <si>
    <t>INFORMATION SYSTEMS</t>
  </si>
  <si>
    <t>COUNSELING/TESTING</t>
  </si>
  <si>
    <t>GENERAL COUNSEL'S OFFICE</t>
  </si>
  <si>
    <t>GARNET CAREER CENTER</t>
  </si>
  <si>
    <t>BUS TERM/ELKVIEW</t>
  </si>
  <si>
    <t>SUPERINTENDENT'S OFFICE</t>
  </si>
  <si>
    <t>FINANCE</t>
  </si>
  <si>
    <t>LAIDLEY FIELD</t>
  </si>
  <si>
    <t>SECONDARY SCHOOLS/TECH &amp; ADULT ED.</t>
  </si>
  <si>
    <t>COMMUNICATIONS</t>
  </si>
  <si>
    <t>HEALTH SERVICES</t>
  </si>
  <si>
    <t>MIDDLE SCHOOLS</t>
  </si>
  <si>
    <t>SPEECH THERAPIST</t>
  </si>
  <si>
    <t>ASHBY, BRENDA L</t>
  </si>
  <si>
    <t>BALDWIN, RHONDA S</t>
  </si>
  <si>
    <t>DAWSON, JUSTIN T</t>
  </si>
  <si>
    <t>FLECK, CONNIE G</t>
  </si>
  <si>
    <t>JOHNSON, DONNA JEAN</t>
  </si>
  <si>
    <t>KENNEDY, NANCY E</t>
  </si>
  <si>
    <t>PAULEY, BARBARA J</t>
  </si>
  <si>
    <t>SAUNDERS, ALICE F</t>
  </si>
  <si>
    <t>SHAFFER, SANDRA K</t>
  </si>
  <si>
    <t>WINFREE, FRANCES S</t>
  </si>
  <si>
    <t>DAWSON, VIRGINIA LEE</t>
  </si>
  <si>
    <t>JACKSON, DEBBIE K</t>
  </si>
  <si>
    <t>MCCRACKEN, SUSAN E</t>
  </si>
  <si>
    <t>CLENDENIN, REBECCA A</t>
  </si>
  <si>
    <t>WILSON, CHARLES H</t>
  </si>
  <si>
    <t>HAMRIC, CAROL ELIZABETH</t>
  </si>
  <si>
    <t>HOLLANDSWORTH, TERRY LEE</t>
  </si>
  <si>
    <t>BECKETT, GEORGE W</t>
  </si>
  <si>
    <t>FRENCH, ALMALEE</t>
  </si>
  <si>
    <t>YOUNG, MELISSA D</t>
  </si>
  <si>
    <t>PARSONS, SHARON S</t>
  </si>
  <si>
    <t>KELLER, LOIS FAYE</t>
  </si>
  <si>
    <t>HUFFMAN, ELLEN M</t>
  </si>
  <si>
    <t>DAMRON, CHERI L</t>
  </si>
  <si>
    <t>WALKER, SANDRA K</t>
  </si>
  <si>
    <t>WARD, NANCY I</t>
  </si>
  <si>
    <t>MORRIS, PHYLLIS A</t>
  </si>
  <si>
    <t>SIMMONS, SHELIA A</t>
  </si>
  <si>
    <t>SMITH, CAROL L</t>
  </si>
  <si>
    <t>HENSON, LEAH RENE</t>
  </si>
  <si>
    <t>MCDONALD, CLAUDIA J</t>
  </si>
  <si>
    <t>SANSON, HELEN F</t>
  </si>
  <si>
    <t>MIDKIFF, CAMELA E</t>
  </si>
  <si>
    <t>SPURLOCK, DEBRA F</t>
  </si>
  <si>
    <t>CARTE, CHRISTINE MARIE</t>
  </si>
  <si>
    <t>BRIDGETTE, REBECCA A</t>
  </si>
  <si>
    <t>FRIEND, LINDA L</t>
  </si>
  <si>
    <t>HUGHES, BONNIE J</t>
  </si>
  <si>
    <t>MCCALVIN, ARVILLA S</t>
  </si>
  <si>
    <t>RUSSELL, GWENDOLIN S</t>
  </si>
  <si>
    <t>GREGORY, JO ANN</t>
  </si>
  <si>
    <t>FERRELL, SHERRY M</t>
  </si>
  <si>
    <t>GEORGE, KELLY J</t>
  </si>
  <si>
    <t>PETERS, LACRISTA F</t>
  </si>
  <si>
    <t>SHAMBLIN, CHRISTIE A</t>
  </si>
  <si>
    <t>HARTWELL, SYLVIA J</t>
  </si>
  <si>
    <t>WILSON, PAMELA S</t>
  </si>
  <si>
    <t>DAVIS, ELIZABETH J</t>
  </si>
  <si>
    <t>KEES, BARBARA</t>
  </si>
  <si>
    <t>PEARSON, CORA ANN</t>
  </si>
  <si>
    <t>MEICKLES, BRENDA C</t>
  </si>
  <si>
    <t>WILSON, BEVERLY A</t>
  </si>
  <si>
    <t>PAYNE, JOYCE A</t>
  </si>
  <si>
    <t>HARLOW, RUTH A</t>
  </si>
  <si>
    <t>FORREN, JUDITH K</t>
  </si>
  <si>
    <t>CLENDENIN, BEVERLY A</t>
  </si>
  <si>
    <t>MCCALLISTER, JOYCE A</t>
  </si>
  <si>
    <t>WATSON, LORETTA K</t>
  </si>
  <si>
    <t>ELSWICK, CONNIE J</t>
  </si>
  <si>
    <t>SIGMON, CHASITY D</t>
  </si>
  <si>
    <t>FURBY, ELIZABETH A</t>
  </si>
  <si>
    <t>GRASS, PAMELA LYNN</t>
  </si>
  <si>
    <t>MARTIN, VIRGINIA L</t>
  </si>
  <si>
    <t>WALLS, DONNA J</t>
  </si>
  <si>
    <t>BURTON, JOYCE ANN</t>
  </si>
  <si>
    <t>WRIGHT, BRENDA K</t>
  </si>
  <si>
    <t>COCHRAN, CARMEN C</t>
  </si>
  <si>
    <t>SCOTT, DEBRA L</t>
  </si>
  <si>
    <t>WHEELER, NINA A</t>
  </si>
  <si>
    <t>BOWLES, DANITA A</t>
  </si>
  <si>
    <t>BUMGARDNER, ROBIN D</t>
  </si>
  <si>
    <t>PHELPS, BONNIE G</t>
  </si>
  <si>
    <t>FACEMYER, DEBRA ANN</t>
  </si>
  <si>
    <t>BROWN, SHERI LYNN</t>
  </si>
  <si>
    <t>BROWN, JANIS M</t>
  </si>
  <si>
    <t>ROSE, JOSEPH E</t>
  </si>
  <si>
    <t>TOLER, BRENDA K</t>
  </si>
  <si>
    <t>WHITE, ELIZABETH A</t>
  </si>
  <si>
    <t>HUNTER, BETTY L</t>
  </si>
  <si>
    <t>MORRISON, BRYAN LEE</t>
  </si>
  <si>
    <t>FREEMAN, RAMONA L</t>
  </si>
  <si>
    <t>WHITMORE, AMY DAWN</t>
  </si>
  <si>
    <t>IDLEMAN, DONNA M</t>
  </si>
  <si>
    <t>FOWLER, SANDRA L</t>
  </si>
  <si>
    <t>PARSONS, NANCY LEE</t>
  </si>
  <si>
    <t>HARTSAW, JUDITH K</t>
  </si>
  <si>
    <t>INGRAM, JEAN H</t>
  </si>
  <si>
    <t>COOPER, KAREN J</t>
  </si>
  <si>
    <t>KINISON, TAMMY M</t>
  </si>
  <si>
    <t>PLANT, BONNIE KAY</t>
  </si>
  <si>
    <t>SHAVER, DAWN L</t>
  </si>
  <si>
    <t>WILEY, ELANA L</t>
  </si>
  <si>
    <t>ROBERTSON, DIANNA L</t>
  </si>
  <si>
    <t>CLARK, LAURA M</t>
  </si>
  <si>
    <t>LEGG, PATRICIA D</t>
  </si>
  <si>
    <t>FOSTER, DEBRA S</t>
  </si>
  <si>
    <t>SLOAN, SHARON L</t>
  </si>
  <si>
    <t>BRADLEY, SHEILA G</t>
  </si>
  <si>
    <t>KIDD JR, DAVID F</t>
  </si>
  <si>
    <t>WHITE, NYOWKA C</t>
  </si>
  <si>
    <t>ALBU, TAMRA</t>
  </si>
  <si>
    <t>KEEN, CAROLYN J</t>
  </si>
  <si>
    <t>FIELDS, SANDRA L</t>
  </si>
  <si>
    <t>CARPENTER, JEAN</t>
  </si>
  <si>
    <t>MOBLEY, PRISCILLA M</t>
  </si>
  <si>
    <t>ELLARS, LISA A</t>
  </si>
  <si>
    <t>STANLEY, CHRISTINE</t>
  </si>
  <si>
    <t>WINFREE, CRYSTAL R</t>
  </si>
  <si>
    <t>ESTEP, MARK D</t>
  </si>
  <si>
    <t>LANE, TERRI K</t>
  </si>
  <si>
    <t>MORRIS, KELLY A</t>
  </si>
  <si>
    <t>MULLINS, KIMBERLY A</t>
  </si>
  <si>
    <t>WEBB, PAMELA K</t>
  </si>
  <si>
    <t>TOLIVER, STEPHANIE G</t>
  </si>
  <si>
    <t>WILLIAMS, BEVERLY A</t>
  </si>
  <si>
    <t>ADKINS, BENJAMIN A</t>
  </si>
  <si>
    <t>CARR, GLENNA M</t>
  </si>
  <si>
    <t>RAWLINGS II, CARL E</t>
  </si>
  <si>
    <t>VICKERS-FRANCIS, PATRICIA G</t>
  </si>
  <si>
    <t>EVANS, BRIGITTE A</t>
  </si>
  <si>
    <t>STODDARD, CONSTANCE E</t>
  </si>
  <si>
    <t>GRAVES, ELIZABETH E</t>
  </si>
  <si>
    <t>HALSTEAD, TERRY D</t>
  </si>
  <si>
    <t>MOBLEY, GLENDA K</t>
  </si>
  <si>
    <t>BROWN, JAN N</t>
  </si>
  <si>
    <t>SHELTON, CHIQUITA L</t>
  </si>
  <si>
    <t>BROGAN, MARY JOELLEN</t>
  </si>
  <si>
    <t>KEIFFER, RITA E</t>
  </si>
  <si>
    <t>CANTLEY, EVELYN D</t>
  </si>
  <si>
    <t>JACOBS, LINDA K</t>
  </si>
  <si>
    <t>TIGNOR, CAROLYN F</t>
  </si>
  <si>
    <t>JACKSON, JOHN C</t>
  </si>
  <si>
    <t>MCCUNE, ANNETTE L</t>
  </si>
  <si>
    <t>PANNELL, WALTER A</t>
  </si>
  <si>
    <t>PROCTOR, DANIEL E</t>
  </si>
  <si>
    <t>WILLIAMS, RAMONA G</t>
  </si>
  <si>
    <t>KELLAM, DORIS J</t>
  </si>
  <si>
    <t>OSBORNE, DEBORAH J</t>
  </si>
  <si>
    <t>LEACH, CATHERINE J</t>
  </si>
  <si>
    <t>HUFFMAN, MARK E</t>
  </si>
  <si>
    <t>LATHEY, BRENDA M</t>
  </si>
  <si>
    <t>RAWLINGS, MATTHEW G</t>
  </si>
  <si>
    <t>WITCHER, DEMETRICE G</t>
  </si>
  <si>
    <t>DAVIS, CAROLYN J</t>
  </si>
  <si>
    <t>NIDY, KENDAL D</t>
  </si>
  <si>
    <t>ZEIGLER, EDWINA L</t>
  </si>
  <si>
    <t>JUSTICE, TONYA S</t>
  </si>
  <si>
    <t>UNDERWOOD, BETTY J</t>
  </si>
  <si>
    <t>PIERSON, BARBARA A</t>
  </si>
  <si>
    <t>PLATTE, TERESA JOY</t>
  </si>
  <si>
    <t>ROLLYSON, SHARON B</t>
  </si>
  <si>
    <t>BOOKER, MAREDA C</t>
  </si>
  <si>
    <t>LEROSE, JACQUELINE B</t>
  </si>
  <si>
    <t>SIMMS, ANNA S</t>
  </si>
  <si>
    <t>SPENCE, DEBORAH M</t>
  </si>
  <si>
    <t>WHITE, CAROLYN D</t>
  </si>
  <si>
    <t>BORRIS, POLLYANN R</t>
  </si>
  <si>
    <t>FISHER, SHIRLEY J</t>
  </si>
  <si>
    <t>NEWHOUSE, BETTY G</t>
  </si>
  <si>
    <t>STUTLER, BARBARA A</t>
  </si>
  <si>
    <t>ASHWORTH, CONNIE S</t>
  </si>
  <si>
    <t>EPPERSON, MARY F</t>
  </si>
  <si>
    <t>LUIKART, TERRY A</t>
  </si>
  <si>
    <t>MOORE, CHARLOTTE D</t>
  </si>
  <si>
    <t>PHILLIPS, TONDRA S</t>
  </si>
  <si>
    <t>GREY, REBECCA L</t>
  </si>
  <si>
    <t>MERRITT, TERI L</t>
  </si>
  <si>
    <t>MORRIS, CHARISSE</t>
  </si>
  <si>
    <t>WOODSON, TREVA S</t>
  </si>
  <si>
    <t>CALDWELL, SHARON A</t>
  </si>
  <si>
    <t>MOONEY, MYRA J</t>
  </si>
  <si>
    <t>LAMARR, MICHAEL</t>
  </si>
  <si>
    <t>MARTIN, ANDREA L</t>
  </si>
  <si>
    <t>SEAGRAVES, ROY MICHAEL</t>
  </si>
  <si>
    <t>RAINES, PATRICIA L</t>
  </si>
  <si>
    <t>STONE, MARY L</t>
  </si>
  <si>
    <t>MASON, BARBARA A</t>
  </si>
  <si>
    <t>SMITH, SUSAN B</t>
  </si>
  <si>
    <t>COOK, MARY J</t>
  </si>
  <si>
    <t>WARD, KATHRYN L</t>
  </si>
  <si>
    <t>THOMAS, TONYA R</t>
  </si>
  <si>
    <t>BERTOLOTTI, MARGARET W</t>
  </si>
  <si>
    <t>GIBBS, GLORIA F</t>
  </si>
  <si>
    <t>MACLEERY, LOIS E</t>
  </si>
  <si>
    <t>WOLFE, ROBERTA J</t>
  </si>
  <si>
    <t>BARNHOUSE, CATHY A</t>
  </si>
  <si>
    <t>BEHA, GWENDOLYN S</t>
  </si>
  <si>
    <t>HOOVER, LISA A</t>
  </si>
  <si>
    <t>JOPLIN, BEVERLY A</t>
  </si>
  <si>
    <t>MARCUM, GINA S</t>
  </si>
  <si>
    <t>RAY, CARMEN P</t>
  </si>
  <si>
    <t>WHEELER, REBECCA W</t>
  </si>
  <si>
    <t>PULLINS, TINA R</t>
  </si>
  <si>
    <t>WHEATCRAFT, JENETTE S</t>
  </si>
  <si>
    <t>BALDWIN, KATHRYN A</t>
  </si>
  <si>
    <t>LANDERS, VONDA JOYCE</t>
  </si>
  <si>
    <t>PARRISH, JULIA ANN SAMPLES</t>
  </si>
  <si>
    <t>CARTER, DORIS D</t>
  </si>
  <si>
    <t>LAWRENCE, BEVERLY E</t>
  </si>
  <si>
    <t>PAULEY, DENISE E</t>
  </si>
  <si>
    <t>HAYNES, DONALD L</t>
  </si>
  <si>
    <t>FISHER, ROBERTA MAE</t>
  </si>
  <si>
    <t>STILGENBAUER, SHARI DAWN</t>
  </si>
  <si>
    <t>CAVENDER, SUE E</t>
  </si>
  <si>
    <t>WILLIAMS, MARY S</t>
  </si>
  <si>
    <t>YANOV, LINDA V</t>
  </si>
  <si>
    <t>ONEILL, CHERYL C</t>
  </si>
  <si>
    <t>BAILEY, LILLIAN E</t>
  </si>
  <si>
    <t>WINNELL, DIANA F</t>
  </si>
  <si>
    <t>JENKINS, WILBUR WAYNE</t>
  </si>
  <si>
    <t>MURPHY, KATHY J</t>
  </si>
  <si>
    <t>BRITTON, D JAYNE</t>
  </si>
  <si>
    <t>COFFMAN, REBECCA J</t>
  </si>
  <si>
    <t>INGRAM, DALE W</t>
  </si>
  <si>
    <t>BROWN, NANCY H</t>
  </si>
  <si>
    <t>BUMPUS, G JOYCE</t>
  </si>
  <si>
    <t>COLLINS, PATRA S</t>
  </si>
  <si>
    <t>HERR, KATHRYN A</t>
  </si>
  <si>
    <t>HALL, MARSHA L</t>
  </si>
  <si>
    <t>JARVIS, SALLY A</t>
  </si>
  <si>
    <t>HARRIS, BRENDA C</t>
  </si>
  <si>
    <t>HOLSTEIN, TONYA L</t>
  </si>
  <si>
    <t>BRADLEY, CONNIE J</t>
  </si>
  <si>
    <t>HARLESS, LANA K</t>
  </si>
  <si>
    <t>HUGHES, TINA M</t>
  </si>
  <si>
    <t>PHELPS, LYNN E</t>
  </si>
  <si>
    <t>SAMPLE, LINDA S</t>
  </si>
  <si>
    <t>RUNION, CONNIE</t>
  </si>
  <si>
    <t>PAYNE, CYNTHIA L</t>
  </si>
  <si>
    <t>THUENER, TAVIA LORETIS</t>
  </si>
  <si>
    <t>BROWN, CASSANDRA J</t>
  </si>
  <si>
    <t>LILLY, BRENDA S</t>
  </si>
  <si>
    <t>TALBERT, SHERRY L</t>
  </si>
  <si>
    <t>CROCKETT, SARA LOUISE</t>
  </si>
  <si>
    <t>JARRELL, BONNIE F</t>
  </si>
  <si>
    <t>RUSSELL, SHIRLEY ANN</t>
  </si>
  <si>
    <t>SANCHEZ, ROBIN L</t>
  </si>
  <si>
    <t>HALE, JUDITH A</t>
  </si>
  <si>
    <t>HOWE, SHARON M</t>
  </si>
  <si>
    <t>MYERS, CAROLYN S</t>
  </si>
  <si>
    <t>PRIESTLEY, ANITA F</t>
  </si>
  <si>
    <t>ECKENRODE, REBECCA A</t>
  </si>
  <si>
    <t>NIKOCEVIC, NEVZETA</t>
  </si>
  <si>
    <t>ANDERSON, HILARY ANNE</t>
  </si>
  <si>
    <t>RICKMAN, LINDA G</t>
  </si>
  <si>
    <t>CHAPMAN, DOROTHY M</t>
  </si>
  <si>
    <t>JOHNSON, DEBRA L</t>
  </si>
  <si>
    <t>FULLER, SANDRA K</t>
  </si>
  <si>
    <t>MCCLURE, DONNA M</t>
  </si>
  <si>
    <t>WITTEN, AHMED</t>
  </si>
  <si>
    <t>ODANIELS, RHONDA A</t>
  </si>
  <si>
    <t>PARISH, MARY K</t>
  </si>
  <si>
    <t>THALHEIMER, FRANCINE</t>
  </si>
  <si>
    <t>GODFREY, KRISS GOOD</t>
  </si>
  <si>
    <t>ESKEW, ERIK T</t>
  </si>
  <si>
    <t>SCOTT, AMY L</t>
  </si>
  <si>
    <t>WHITT, DANIEL E</t>
  </si>
  <si>
    <t>ANDERSON, JONATHAN W</t>
  </si>
  <si>
    <t>FARRUGGIA, PATRICIA A</t>
  </si>
  <si>
    <t>WILLIAMS, KIMBERLY L</t>
  </si>
  <si>
    <t>FLESHMAN, SANDRA L</t>
  </si>
  <si>
    <t>UBBENS, BRETT T</t>
  </si>
  <si>
    <t>SWITZER, JACQUELINE A</t>
  </si>
  <si>
    <t>JACKSON, BRENDA G</t>
  </si>
  <si>
    <t>FLANAGAN, KATRINA A</t>
  </si>
  <si>
    <t>GREENE, LOIS H</t>
  </si>
  <si>
    <t>DAVIS, GRANT A</t>
  </si>
  <si>
    <t>BOWLES, TERESA E</t>
  </si>
  <si>
    <t>BURGESS, TAMMY J</t>
  </si>
  <si>
    <t>CHINNERY, ERVINA J</t>
  </si>
  <si>
    <t>FISHER, THOMAS A</t>
  </si>
  <si>
    <t>MCNEIL, SHAWN M</t>
  </si>
  <si>
    <t>MCPHERSON, FRED LEE</t>
  </si>
  <si>
    <t>HAWLEY, JOHN W</t>
  </si>
  <si>
    <t>MCCOY, WILLIAM H</t>
  </si>
  <si>
    <t>PORTER, KATHERINE L</t>
  </si>
  <si>
    <t>MAHON, DAWN E</t>
  </si>
  <si>
    <t>HARPER, VALERY N</t>
  </si>
  <si>
    <t>ALEXANDER, NANCY C</t>
  </si>
  <si>
    <t>CORBETT, PETER R</t>
  </si>
  <si>
    <t>CRAWFORD JR, JIM J</t>
  </si>
  <si>
    <t>CALVERT II, L PHILLIP</t>
  </si>
  <si>
    <t>HUMPHREYS, DANA G</t>
  </si>
  <si>
    <t>HUGHES, DEWANA R</t>
  </si>
  <si>
    <t>SMITH, DIANNE P</t>
  </si>
  <si>
    <t>GARNER, KAREENA M</t>
  </si>
  <si>
    <t>HOPKINS, NEIL J</t>
  </si>
  <si>
    <t>WILKINSON, MICHAEL S</t>
  </si>
  <si>
    <t>REASER, DAVID F</t>
  </si>
  <si>
    <t>WALKER, NANCY E</t>
  </si>
  <si>
    <t>ARBOGAST, MICHAEL J</t>
  </si>
  <si>
    <t>KELLEY, MICHAEL B</t>
  </si>
  <si>
    <t>PETERSON, TRECIA C</t>
  </si>
  <si>
    <t>CAMPBELL, RICHARD R</t>
  </si>
  <si>
    <t>FRANCIS, ROBIN S</t>
  </si>
  <si>
    <t>KELLEY, JEFFREY SCOTT</t>
  </si>
  <si>
    <t>COTTRELL, MELISSA J</t>
  </si>
  <si>
    <t>BECKETT, KIMBERLY RENEA</t>
  </si>
  <si>
    <t>LIPSCOMB, DAVID A</t>
  </si>
  <si>
    <t>MARTIN, APRIL L</t>
  </si>
  <si>
    <t>MCCORKLE, CYNTHIA D</t>
  </si>
  <si>
    <t>IVY, EDDIE L</t>
  </si>
  <si>
    <t>BRAGG, JEANNETTE LYNN</t>
  </si>
  <si>
    <t>BREEDEN, LINDA D</t>
  </si>
  <si>
    <t>CLIFFORD, SAUNDRA BOYCE</t>
  </si>
  <si>
    <t>CULBERTSON, CAREY J</t>
  </si>
  <si>
    <t>FARIS, GEORGANN H</t>
  </si>
  <si>
    <t>GRALEY, KIMBERLY L</t>
  </si>
  <si>
    <t>HEASLEY, MARGARET A</t>
  </si>
  <si>
    <t>HUGHES, JOSEPH C</t>
  </si>
  <si>
    <t>PACK, FRANCES R</t>
  </si>
  <si>
    <t>RUFFIN, SONIA R</t>
  </si>
  <si>
    <t>SHAFFER, PATRICIA F</t>
  </si>
  <si>
    <t>SILER, PEGGY J</t>
  </si>
  <si>
    <t>WILSON, SHIRLEY A</t>
  </si>
  <si>
    <t>SHEPPARD, NANCY E</t>
  </si>
  <si>
    <t>LANHAM, ROGER D</t>
  </si>
  <si>
    <t>BURDETTE, SANDRA K</t>
  </si>
  <si>
    <t>KAY, JACQUELINE V</t>
  </si>
  <si>
    <t>CLINE, ARCH KEVIN</t>
  </si>
  <si>
    <t>PERRY, MARSHA ANN</t>
  </si>
  <si>
    <t>BEARD, DAYTON C</t>
  </si>
  <si>
    <t>BUMGARDNER, DRENDA LEIGH</t>
  </si>
  <si>
    <t>EASTWOOD, LOLA J</t>
  </si>
  <si>
    <t>MARTIN, GILBERT I</t>
  </si>
  <si>
    <t>HIBBS, TONI F</t>
  </si>
  <si>
    <t>WILLIAMS, CYNTHIA E</t>
  </si>
  <si>
    <t>STAPLER, PHYLLIS J</t>
  </si>
  <si>
    <t>HERALD, DEBRA J</t>
  </si>
  <si>
    <t>WILLIAMS, SHARON L</t>
  </si>
  <si>
    <t>MOORE, KIMBERLY L</t>
  </si>
  <si>
    <t>PRINE, BETTY M</t>
  </si>
  <si>
    <t>BOTKIN, BRENDA E</t>
  </si>
  <si>
    <t>STAFFORD, PATSY L</t>
  </si>
  <si>
    <t>THOMAS, JUDY A</t>
  </si>
  <si>
    <t>RUGEL, DELORES J</t>
  </si>
  <si>
    <t>CANTERBURY, BOBBIE S</t>
  </si>
  <si>
    <t>MEANS, AMANDA L</t>
  </si>
  <si>
    <t>MCCLANAHAN, PATRICIA D</t>
  </si>
  <si>
    <t>HARVEY, DARLA J</t>
  </si>
  <si>
    <t>OWENS, BARBARA</t>
  </si>
  <si>
    <t>BAIRE, REBECCA S</t>
  </si>
  <si>
    <t>CLEVINGER, TAMELA J</t>
  </si>
  <si>
    <t>HAYES, DENISE A</t>
  </si>
  <si>
    <t>BESS, RONALD L</t>
  </si>
  <si>
    <t>BLACKWELL, WILLIAM T</t>
  </si>
  <si>
    <t>CARVER, JEFFREY A</t>
  </si>
  <si>
    <t>DAVIS, EVERETT C</t>
  </si>
  <si>
    <t>DAWSON, JOHNNY W</t>
  </si>
  <si>
    <t>KOENIG, WILLIAM M</t>
  </si>
  <si>
    <t>LALONDE, RICHARD E</t>
  </si>
  <si>
    <t>LANHAM, RONALD G</t>
  </si>
  <si>
    <t>MURRAY, JAMES E</t>
  </si>
  <si>
    <t>SNODGRASS, RICHARD LEE</t>
  </si>
  <si>
    <t>STRICKLEN, ROGER P</t>
  </si>
  <si>
    <t>DOWNEY, SUZANNE L</t>
  </si>
  <si>
    <t>HORNSBY, ALICIA D</t>
  </si>
  <si>
    <t>STOWERS, ANN W</t>
  </si>
  <si>
    <t>GURSKI, ANGEL RENEE</t>
  </si>
  <si>
    <t>BIRD, ALICE W</t>
  </si>
  <si>
    <t>BOWLING, KAREN M</t>
  </si>
  <si>
    <t>ELKINS, SANDRA E</t>
  </si>
  <si>
    <t>COLBY, MARILYN S</t>
  </si>
  <si>
    <t>LANE, CAROL S</t>
  </si>
  <si>
    <t>MULLINS, SARAH ANNE</t>
  </si>
  <si>
    <t>RHINEHART, HOLLY R</t>
  </si>
  <si>
    <t>SKEENS, ASHLEY B</t>
  </si>
  <si>
    <t>MAYO, JENNIFER L</t>
  </si>
  <si>
    <t>WHITE, MARY L</t>
  </si>
  <si>
    <t>JONES, EILEEN F</t>
  </si>
  <si>
    <t>BURKE, LINDA DANIELLE</t>
  </si>
  <si>
    <t>NETTLES, LORI SIMPSON</t>
  </si>
  <si>
    <t>WAUGH, CHERYL KANE</t>
  </si>
  <si>
    <t>WHITT, JANICE L</t>
  </si>
  <si>
    <t>PARSONS, DEBORAH L</t>
  </si>
  <si>
    <t>CORKER, DIANA H</t>
  </si>
  <si>
    <t>BROOKS, SANDRA B</t>
  </si>
  <si>
    <t>CARDINALE, MICHAEL D</t>
  </si>
  <si>
    <t>EVANS, NANCY S</t>
  </si>
  <si>
    <t>FIELD, CATHY L</t>
  </si>
  <si>
    <t>FIELD, MICHAEL ALAN</t>
  </si>
  <si>
    <t>HAYNES, WILLIAM R</t>
  </si>
  <si>
    <t>HESS, VICKI M</t>
  </si>
  <si>
    <t>HINES, ROSANNA</t>
  </si>
  <si>
    <t>HOLSTON JR, JAMES WILLIAM</t>
  </si>
  <si>
    <t>HUGHART, DAVID A</t>
  </si>
  <si>
    <t>ISFERDING, DONNIE L</t>
  </si>
  <si>
    <t>JONES, NANETTA</t>
  </si>
  <si>
    <t>JORDAN, JAMES G</t>
  </si>
  <si>
    <t>KISNER, MARGUERITE</t>
  </si>
  <si>
    <t>LEVITAN, TODD A</t>
  </si>
  <si>
    <t>MALCOLM, JUDY L</t>
  </si>
  <si>
    <t>MCCLANAHAN, SHARON L</t>
  </si>
  <si>
    <t>MCNEER, KAREN SUE</t>
  </si>
  <si>
    <t>MCQUERREY, JULIE LEE</t>
  </si>
  <si>
    <t>MONTGOMERY, KELLY N</t>
  </si>
  <si>
    <t>MUSGRAVE, BETH A</t>
  </si>
  <si>
    <t>MYERS, HELEN A</t>
  </si>
  <si>
    <t>PARK, JACKSON ANDREW</t>
  </si>
  <si>
    <t>ROBERTS, RUIA M</t>
  </si>
  <si>
    <t>SHEETS, MELISSA A</t>
  </si>
  <si>
    <t>SKAGGS, MELINDA J</t>
  </si>
  <si>
    <t>SKAGGS, SHONDA E</t>
  </si>
  <si>
    <t>STEVENS, SHARON C</t>
  </si>
  <si>
    <t>VISKI, ADAM J</t>
  </si>
  <si>
    <t>WOODS, JENNIFER M</t>
  </si>
  <si>
    <t>WOODS, PAMELA R</t>
  </si>
  <si>
    <t>WORKMAN, JODIE M</t>
  </si>
  <si>
    <t>ALLEY, WATENIA D</t>
  </si>
  <si>
    <t>ASHLEY, JODY W</t>
  </si>
  <si>
    <t>BURDETTE, SANDRA J</t>
  </si>
  <si>
    <t>FERNETT, JOHN A</t>
  </si>
  <si>
    <t>HENSLEY, VERNON D</t>
  </si>
  <si>
    <t>KING, SARA E</t>
  </si>
  <si>
    <t>PACK, ALISON RENEE</t>
  </si>
  <si>
    <t>PARKER JR, TIMOTHY C</t>
  </si>
  <si>
    <t>PATRICK, CHRISTINA L</t>
  </si>
  <si>
    <t>WHITE JR, MICHAEL</t>
  </si>
  <si>
    <t>WILLS, DEANNA P</t>
  </si>
  <si>
    <t>BAILEY, WENDY DENISE</t>
  </si>
  <si>
    <t>BONNETT, SUSAN F</t>
  </si>
  <si>
    <t>COVERT, A JENNIFER</t>
  </si>
  <si>
    <t>CRAIG, SAMANTHA D</t>
  </si>
  <si>
    <t>CUNNINGHAM, HEIDI LYNN</t>
  </si>
  <si>
    <t>GRANTHAM, SHAUNA FAYE</t>
  </si>
  <si>
    <t>HAGERMAN, C0LLEEN M</t>
  </si>
  <si>
    <t>HARDY, KEVIN D</t>
  </si>
  <si>
    <t>JOHNSON, PHILLIP S</t>
  </si>
  <si>
    <t>JONES, CAROL A</t>
  </si>
  <si>
    <t>KEESHAN, MILLICENT E</t>
  </si>
  <si>
    <t>LOFTIS, JEFF DALE</t>
  </si>
  <si>
    <t>LOWE, NATASHA P</t>
  </si>
  <si>
    <t>MILLER, RUTH DOSS</t>
  </si>
  <si>
    <t>MORRIS, JIMMY E</t>
  </si>
  <si>
    <t>RYAN, SARA L</t>
  </si>
  <si>
    <t>SAUVAGEOT, MICHAEL D</t>
  </si>
  <si>
    <t>SCHNELL, AGINA K</t>
  </si>
  <si>
    <t>SCHRADER, PATRICIA E</t>
  </si>
  <si>
    <t>SHELDON, JANET G</t>
  </si>
  <si>
    <t>SHOCK, MATTHEW J</t>
  </si>
  <si>
    <t>WILEY, FRANCINE W</t>
  </si>
  <si>
    <t>ALBERT, FREDERICK R</t>
  </si>
  <si>
    <t>BAILEY, MARY L</t>
  </si>
  <si>
    <t>BOSTIC, KENNETH F</t>
  </si>
  <si>
    <t>DUERNBERGER, SUSAN A</t>
  </si>
  <si>
    <t>DUNCAN, DEBRA L</t>
  </si>
  <si>
    <t>FITZGERALD, MARTHA J</t>
  </si>
  <si>
    <t>FRANCO, MARK S</t>
  </si>
  <si>
    <t>HARPER, ANDREW L</t>
  </si>
  <si>
    <t>LEIGHTY, GRETA J</t>
  </si>
  <si>
    <t>LIPSCOMB JR, JOHN E</t>
  </si>
  <si>
    <t>MARSHALL, JOHN G</t>
  </si>
  <si>
    <t>MCCLANAHAN, BARBARA E</t>
  </si>
  <si>
    <t>MILLER, MARIA S</t>
  </si>
  <si>
    <t>MULLINS, MARTHA W</t>
  </si>
  <si>
    <t>NULL, JEFFREY B</t>
  </si>
  <si>
    <t>OWENS, DEANNA K</t>
  </si>
  <si>
    <t>SCOTT, DEBORAH FAYE</t>
  </si>
  <si>
    <t>SETTLE, THADDEUS C</t>
  </si>
  <si>
    <t>WEBB, NANCY L</t>
  </si>
  <si>
    <t>WHITE, ANNA D</t>
  </si>
  <si>
    <t>ADKINS JR, DREXEL</t>
  </si>
  <si>
    <t>ANDERSON, SUZETTE C</t>
  </si>
  <si>
    <t>BOGASSE, BARBARA A</t>
  </si>
  <si>
    <t>CARROLL, BRIAN T</t>
  </si>
  <si>
    <t>CHRISTY, RONALD E</t>
  </si>
  <si>
    <t>CUMMINGS, DONNA LYNN</t>
  </si>
  <si>
    <t>DAVIS, NENA F</t>
  </si>
  <si>
    <t>DEMPSEY, SARAH ANN</t>
  </si>
  <si>
    <t>GRAY, KAREN P</t>
  </si>
  <si>
    <t>HAMILTON, GARY M</t>
  </si>
  <si>
    <t>HAMILTON, SHANNON T</t>
  </si>
  <si>
    <t>HARPER, SANDRA T</t>
  </si>
  <si>
    <t>HASTINGS, CATHERINE M</t>
  </si>
  <si>
    <t>HUGHES, GARY W</t>
  </si>
  <si>
    <t>JONES JR, VIRGIL W</t>
  </si>
  <si>
    <t>KIMMONS, WILLIAM S</t>
  </si>
  <si>
    <t>LILLY, BRIANA MICHELLE</t>
  </si>
  <si>
    <t>MCCALLISTER, DEBRA L</t>
  </si>
  <si>
    <t>MEADOWS, TERRI L</t>
  </si>
  <si>
    <t>MULLINS, BRUCE A</t>
  </si>
  <si>
    <t>SMITH, JEREMY B</t>
  </si>
  <si>
    <t>BAILEY, AARON M</t>
  </si>
  <si>
    <t>BREEDING, CLYDE S</t>
  </si>
  <si>
    <t>CADLE, EMILY F</t>
  </si>
  <si>
    <t>CHASE, JANICE L</t>
  </si>
  <si>
    <t>FOSTER, CHERYL G</t>
  </si>
  <si>
    <t>GRAY, JAMES E</t>
  </si>
  <si>
    <t>GREATHOUSE, PAMELA J</t>
  </si>
  <si>
    <t>HALL, DANIEL E</t>
  </si>
  <si>
    <t>HENRY, SARAH E</t>
  </si>
  <si>
    <t>HICKMAN, RICKEY A</t>
  </si>
  <si>
    <t>LOWTHER, CHET D</t>
  </si>
  <si>
    <t>MACE, KEITH D</t>
  </si>
  <si>
    <t>MACE, KELLI R</t>
  </si>
  <si>
    <t>MARSILI, GERARD</t>
  </si>
  <si>
    <t>MARTIN, CRICKETT A</t>
  </si>
  <si>
    <t>MILLER, CAROLYN A</t>
  </si>
  <si>
    <t>MILLER, KEVIN L</t>
  </si>
  <si>
    <t>MORGAN, NANCY J</t>
  </si>
  <si>
    <t>NICKELS, DREMALA K</t>
  </si>
  <si>
    <t>RAMSEY, DELORES O</t>
  </si>
  <si>
    <t>RAY, ANGELA S</t>
  </si>
  <si>
    <t>REED, CAROLYN M</t>
  </si>
  <si>
    <t>ROGERS, JENNIFER L</t>
  </si>
  <si>
    <t>SAPP, SHERRI</t>
  </si>
  <si>
    <t>SHEETS, WANDA J</t>
  </si>
  <si>
    <t>SKEEN, JERRY W</t>
  </si>
  <si>
    <t>SMITH, MISSY ANDERSON</t>
  </si>
  <si>
    <t>SMITH, THOMAS D</t>
  </si>
  <si>
    <t>STEPHENS, CAROLYN R</t>
  </si>
  <si>
    <t>SWANSON, PATRECA N</t>
  </si>
  <si>
    <t>ULDRICH, CARRIE LYNN</t>
  </si>
  <si>
    <t>VANDAL, BERNARD TRAVIS</t>
  </si>
  <si>
    <t>VOGEL, MICHELE C</t>
  </si>
  <si>
    <t>WHITE, MELINDA J</t>
  </si>
  <si>
    <t>YOUNG, DEBRA JO</t>
  </si>
  <si>
    <t>BAILEY, ANTHONY D</t>
  </si>
  <si>
    <t>BALLARD, ROBERT ERIC</t>
  </si>
  <si>
    <t>BELLOTTE, DHANISTHA RAMAN</t>
  </si>
  <si>
    <t>BRUCKER, ELIZABETH L</t>
  </si>
  <si>
    <t>CAINCROSS, RAMONA Z</t>
  </si>
  <si>
    <t>COVERT, CHERYL R</t>
  </si>
  <si>
    <t>DELANEY, DONNA DORINE</t>
  </si>
  <si>
    <t>DILLON, JANE A</t>
  </si>
  <si>
    <t>DOWNEY, LOIS M</t>
  </si>
  <si>
    <t>EVANS, ELIZABETH</t>
  </si>
  <si>
    <t>HALL, KEVIN L</t>
  </si>
  <si>
    <t>HANSHEW, DONNA J</t>
  </si>
  <si>
    <t>HAYNES, EVELYN K</t>
  </si>
  <si>
    <t>HUGHART, PATRICIA A</t>
  </si>
  <si>
    <t>KOSTELANSKY, CARMEN M</t>
  </si>
  <si>
    <t>LEROSE, LEANN</t>
  </si>
  <si>
    <t>LUCAS, SOPHIA</t>
  </si>
  <si>
    <t>MATHIS, CAROL L</t>
  </si>
  <si>
    <t>MEADE, HAROLD VERDAYNE</t>
  </si>
  <si>
    <t>MEADOWS, ROGER S</t>
  </si>
  <si>
    <t>MERCHANT, LAURA C</t>
  </si>
  <si>
    <t>OSBORNE, ROBERT C</t>
  </si>
  <si>
    <t>RICHMOND, JOHN M</t>
  </si>
  <si>
    <t>SAYRE, TONI R</t>
  </si>
  <si>
    <t>TORRES, LIZZETTE M</t>
  </si>
  <si>
    <t>WILSON, M TODD</t>
  </si>
  <si>
    <t>ANNIE, ALLEN B</t>
  </si>
  <si>
    <t>BAKER, JAMIE SMITH</t>
  </si>
  <si>
    <t>CLARK, JANIE</t>
  </si>
  <si>
    <t>DAYE, PHILLIP A</t>
  </si>
  <si>
    <t>GLANCY, DALE M</t>
  </si>
  <si>
    <t>HAYES, DIANE S</t>
  </si>
  <si>
    <t>HUDNALL, DAVID LUIS</t>
  </si>
  <si>
    <t>HUTNIK, JANET M</t>
  </si>
  <si>
    <t>JONES, KIRSTENE M</t>
  </si>
  <si>
    <t>LAWRENCE, MELISSA DAWN</t>
  </si>
  <si>
    <t>LEWIS, LEAH I</t>
  </si>
  <si>
    <t>LONG, JACKIE L</t>
  </si>
  <si>
    <t>MCCALLISTER, MELINDA A</t>
  </si>
  <si>
    <t>MOYERS, JOHN F</t>
  </si>
  <si>
    <t>PARSONS JR, RICHARD D</t>
  </si>
  <si>
    <t>POTTER, ELIZABETH BAIER</t>
  </si>
  <si>
    <t>RAMEZAN, DANIEL D</t>
  </si>
  <si>
    <t>RAMIREZ, NELSON</t>
  </si>
  <si>
    <t>SINGLETON, RAYMOND L</t>
  </si>
  <si>
    <t>UNDERWOOD, GLADYS M</t>
  </si>
  <si>
    <t>WILLIAMS, CHRISTINE M</t>
  </si>
  <si>
    <t>YOUNG, SHELLY JO</t>
  </si>
  <si>
    <t>LICKERT, MARY J</t>
  </si>
  <si>
    <t>WHISNER, P KRISTI</t>
  </si>
  <si>
    <t>BEACH JR, DANIEL J</t>
  </si>
  <si>
    <t>BERG, SARAH K</t>
  </si>
  <si>
    <t>CASE, MELISSA A</t>
  </si>
  <si>
    <t>DILLON, MARGARET R</t>
  </si>
  <si>
    <t>DUNLAP, SARAH M</t>
  </si>
  <si>
    <t>FERRELL, DEBORAH L</t>
  </si>
  <si>
    <t>FRANKLIN JR, PAUL LEROY</t>
  </si>
  <si>
    <t>GANDY, KELLY LYNN</t>
  </si>
  <si>
    <t>GARTEN, JOAN K</t>
  </si>
  <si>
    <t>GEIGER, MYRNA B</t>
  </si>
  <si>
    <t>GIBSON JR, JOSEPH R</t>
  </si>
  <si>
    <t>GUTHRIE, CARLA J</t>
  </si>
  <si>
    <t>HALKIAS, FOTINI</t>
  </si>
  <si>
    <t>HINDMAN, LISA D</t>
  </si>
  <si>
    <t>JONES, CECILIA</t>
  </si>
  <si>
    <t>JORDAN, RONALD J</t>
  </si>
  <si>
    <t>LILLY, JASON L</t>
  </si>
  <si>
    <t>LONG, NEVA R</t>
  </si>
  <si>
    <t>MCGHEE, KRISTY A</t>
  </si>
  <si>
    <t>MCLEAN, PAULA FISH</t>
  </si>
  <si>
    <t>MULLINS, LARRY J</t>
  </si>
  <si>
    <t>NORMAN, RENE BREWER</t>
  </si>
  <si>
    <t>ODELL, LISA T</t>
  </si>
  <si>
    <t>OFSA, MAURICE J</t>
  </si>
  <si>
    <t>PATTERSON, WILLIAM E</t>
  </si>
  <si>
    <t>RAY, WILLIAM E</t>
  </si>
  <si>
    <t>SHAMBLIN, JAYNE K</t>
  </si>
  <si>
    <t>SHEETS, AMANDA ANN</t>
  </si>
  <si>
    <t>SHUMAN, REBECCA S</t>
  </si>
  <si>
    <t>SMITH, MICHAEL M</t>
  </si>
  <si>
    <t>STICKLEN, DEBRA L</t>
  </si>
  <si>
    <t>TAYLOR, JENNIFER L</t>
  </si>
  <si>
    <t>WHITE, DONNA D</t>
  </si>
  <si>
    <t>WILLIAMS, MARY F</t>
  </si>
  <si>
    <t>WILLIAMS, TERRI L</t>
  </si>
  <si>
    <t>WITHROW, NATALIE L</t>
  </si>
  <si>
    <t>WRIGHT, JANA MICHELLE</t>
  </si>
  <si>
    <t>BARNETT, BARBARA K</t>
  </si>
  <si>
    <t>BIBBEE, LORA W</t>
  </si>
  <si>
    <t>CECIL, JACQUELYN R</t>
  </si>
  <si>
    <t>COMER, RICHARD R</t>
  </si>
  <si>
    <t>DOLIN, STEVEN C</t>
  </si>
  <si>
    <t>DUNN, KAREN ANN</t>
  </si>
  <si>
    <t>GILDER, GRETCHEN M</t>
  </si>
  <si>
    <t>GOFF, JAMES K</t>
  </si>
  <si>
    <t>HELMAN, STEPHANIE LYNN</t>
  </si>
  <si>
    <t>HILLENBRAND, WALTER S</t>
  </si>
  <si>
    <t>KOVACH, KAREN ELAINE</t>
  </si>
  <si>
    <t>LANHAM, MARSHA A</t>
  </si>
  <si>
    <t>LEWIS, BARBARA G</t>
  </si>
  <si>
    <t>LYONS, SUSAN M</t>
  </si>
  <si>
    <t>MCCALLISTER, CATHERINE F</t>
  </si>
  <si>
    <t>MULLINS, CHARMAINE P</t>
  </si>
  <si>
    <t>RICHARDS, MARION E</t>
  </si>
  <si>
    <t>SHORTT, JOANN</t>
  </si>
  <si>
    <t>VECCHIO, DEBRALEE</t>
  </si>
  <si>
    <t>ALLARA, CASSANDRA LEIGH</t>
  </si>
  <si>
    <t>BEASLEY, DONNA MARIE</t>
  </si>
  <si>
    <t>BOSTIC, AMANDA R</t>
  </si>
  <si>
    <t>BUCKNER, KELLY C</t>
  </si>
  <si>
    <t>CASE, CHARLES J</t>
  </si>
  <si>
    <t>CRINER, ALEXANDRA LILLY</t>
  </si>
  <si>
    <t>CRUTCHFIELD, SARAH L</t>
  </si>
  <si>
    <t>FIELDS, CONNIE SUE</t>
  </si>
  <si>
    <t>GRIMES, JAMES R</t>
  </si>
  <si>
    <t>HALL, LISA G</t>
  </si>
  <si>
    <t>HILL, LARRY D</t>
  </si>
  <si>
    <t>JAMES, SUSAN KAY</t>
  </si>
  <si>
    <t>LILLIBRIDGE, GLORIA K</t>
  </si>
  <si>
    <t>MARTIN, MICHELLE R</t>
  </si>
  <si>
    <t>MCCLANAHAN, CHAD A</t>
  </si>
  <si>
    <t>MERRITT, JEFFREY A</t>
  </si>
  <si>
    <t>MILLER, MARYRITA G</t>
  </si>
  <si>
    <t>OXLEY, KRISTEN L</t>
  </si>
  <si>
    <t>RAWLINGS, STACIE</t>
  </si>
  <si>
    <t>SCAGNELLI JR, FRANK J</t>
  </si>
  <si>
    <t>SHAMBLIN, MYRTLE A</t>
  </si>
  <si>
    <t>SNYDER, BETSY R</t>
  </si>
  <si>
    <t>STOVER, JENNIFER L</t>
  </si>
  <si>
    <t>TIGNOR, DEBORAH</t>
  </si>
  <si>
    <t>WARNER, EUGENE C</t>
  </si>
  <si>
    <t>ADAMS, JONI M</t>
  </si>
  <si>
    <t>BAKER, LYNN H</t>
  </si>
  <si>
    <t>BOWLES, CLAUDIA WINTER</t>
  </si>
  <si>
    <t>BROWN, CYNTHIA L</t>
  </si>
  <si>
    <t>DOLAN, CYNTHIA KAY</t>
  </si>
  <si>
    <t>GREEN, GARY W</t>
  </si>
  <si>
    <t>GUIFFRE, MARY LOUISE</t>
  </si>
  <si>
    <t>HUGHES, RONALD L</t>
  </si>
  <si>
    <t>JACKSON, BARRY STEVEN</t>
  </si>
  <si>
    <t>KING, SANDRA H</t>
  </si>
  <si>
    <t>KOLB, LINDA</t>
  </si>
  <si>
    <t>LARCH, BRYAN A</t>
  </si>
  <si>
    <t>LARSON, ERASMI D</t>
  </si>
  <si>
    <t>LITTERAL, LAURINDA A</t>
  </si>
  <si>
    <t>MAYS, DONALD P</t>
  </si>
  <si>
    <t>PIERCE, DEBORAH L</t>
  </si>
  <si>
    <t>REHNBORG, JULIE L</t>
  </si>
  <si>
    <t>ROBERTS, VONDA KAY</t>
  </si>
  <si>
    <t>SAMPLES, ROGER D</t>
  </si>
  <si>
    <t>WHITE, NANCY L</t>
  </si>
  <si>
    <t>WITHROW, ELIZABETH A</t>
  </si>
  <si>
    <t>YOUNG, HOPE MARIE</t>
  </si>
  <si>
    <t>AMICK, NANCY HAGER</t>
  </si>
  <si>
    <t>BROWN, CATHERINE FRANCES</t>
  </si>
  <si>
    <t>BURFORD, JILL H</t>
  </si>
  <si>
    <t>CALLAHAN, MARGARET</t>
  </si>
  <si>
    <t>CARR, ROBIN A</t>
  </si>
  <si>
    <t>COX, MELINDA CALEFFIE</t>
  </si>
  <si>
    <t>DEFREHN, KIMBERLAN K</t>
  </si>
  <si>
    <t>DONOHOE, RHONDA L</t>
  </si>
  <si>
    <t>FREDERICK, DEBORAH D</t>
  </si>
  <si>
    <t>LEVY, JENNIFER A</t>
  </si>
  <si>
    <t>LOCKHART, ANDREA BRYANT</t>
  </si>
  <si>
    <t>MCELROY, DANIEL F</t>
  </si>
  <si>
    <t>MENNINGER, LISA C</t>
  </si>
  <si>
    <t>PATTON, LEE ANN R</t>
  </si>
  <si>
    <t>QAZI, PARWEEN H</t>
  </si>
  <si>
    <t>ROBERTS, BELINDA K</t>
  </si>
  <si>
    <t>SPARKS, LEAH DAWN</t>
  </si>
  <si>
    <t>SPENCER, BEVERLY D</t>
  </si>
  <si>
    <t>WITHROW, CAROLYN S</t>
  </si>
  <si>
    <t>AMICK, AARON R</t>
  </si>
  <si>
    <t>ASSALEY, MISTI M</t>
  </si>
  <si>
    <t>ASTON, AMY C</t>
  </si>
  <si>
    <t>BALL, GORDON R</t>
  </si>
  <si>
    <t>BOSSIE, SCOTT M</t>
  </si>
  <si>
    <t>BROWN, MELISSA APRIL</t>
  </si>
  <si>
    <t>DAVIS, DENISE J</t>
  </si>
  <si>
    <t>DAVISON, SONJA F</t>
  </si>
  <si>
    <t>DOLIN, COURTNEY S</t>
  </si>
  <si>
    <t>FLOWERS, NAOMI R</t>
  </si>
  <si>
    <t>GILLIAM, DONNELL A</t>
  </si>
  <si>
    <t>HAIRSTON, LEOLA K</t>
  </si>
  <si>
    <t>HENDREN, JANET A</t>
  </si>
  <si>
    <t>JOHNSON, BRENDA E</t>
  </si>
  <si>
    <t>JOHNSON, KENNETH G</t>
  </si>
  <si>
    <t>KENNEDY JR, JOHN W</t>
  </si>
  <si>
    <t>KESSINGER, MARY B</t>
  </si>
  <si>
    <t>KRESS, KATHERINE MARIE</t>
  </si>
  <si>
    <t>LAMASTER, DAVID A</t>
  </si>
  <si>
    <t>MCCORMACK, JACLYN MARIE</t>
  </si>
  <si>
    <t>MCGINLEY, DALE E</t>
  </si>
  <si>
    <t>MCINTIRE, SARAH LORA</t>
  </si>
  <si>
    <t>RANSBOTTOM, NACOAL LOUISE</t>
  </si>
  <si>
    <t>SCHWARTZ, KAREN S</t>
  </si>
  <si>
    <t>SHEPPARD, CHRISTOPHER</t>
  </si>
  <si>
    <t>SIGMAN, DEBORAH S</t>
  </si>
  <si>
    <t>SMITH, MELISSA EDWARDS</t>
  </si>
  <si>
    <t>SMOOT, CAROLYN E</t>
  </si>
  <si>
    <t>SNEAD, PATRICIA ANN</t>
  </si>
  <si>
    <t>TAYLOR, MARY H</t>
  </si>
  <si>
    <t>THORNTON, KRISTI LEA</t>
  </si>
  <si>
    <t>WILKERSON, JOHN V</t>
  </si>
  <si>
    <t>COOPER, KATHERINE J</t>
  </si>
  <si>
    <t>MARANO, BRAD D</t>
  </si>
  <si>
    <t>BROWN, DEB AUSTIN</t>
  </si>
  <si>
    <t>CLICK, JAMIE D</t>
  </si>
  <si>
    <t>DUNHAM, PATRICIA L</t>
  </si>
  <si>
    <t>FRYE, SHELLEY D</t>
  </si>
  <si>
    <t>HAGER, BREYNN R</t>
  </si>
  <si>
    <t>KERSEY, KAREN M</t>
  </si>
  <si>
    <t>LOFTIS, AMY M</t>
  </si>
  <si>
    <t>LORE, DEBORAH A</t>
  </si>
  <si>
    <t>MANNING, SONDRA W</t>
  </si>
  <si>
    <t>MCMILLION, VALERIE L</t>
  </si>
  <si>
    <t>PLUMLEY, JEANNIE L</t>
  </si>
  <si>
    <t>SKEENS, SARA S</t>
  </si>
  <si>
    <t>TRABERT, KRISTA D</t>
  </si>
  <si>
    <t>WALKER, EMILY B</t>
  </si>
  <si>
    <t>ZAMBERLAN, CHRISTINA LYNN</t>
  </si>
  <si>
    <t>ALLEN, NANCY J</t>
  </si>
  <si>
    <t>BAIN, ERICKA D</t>
  </si>
  <si>
    <t>COPLEY, CONSTANCE C</t>
  </si>
  <si>
    <t>DENT, LEE ANN</t>
  </si>
  <si>
    <t>DUFFY, MARSHA J</t>
  </si>
  <si>
    <t>FAZIO, CHRISTINE A</t>
  </si>
  <si>
    <t>HUDNALL, LAURA L</t>
  </si>
  <si>
    <t>JARRETT, CAROL E</t>
  </si>
  <si>
    <t>LAYER, RENE</t>
  </si>
  <si>
    <t>PAPA, JOHN M</t>
  </si>
  <si>
    <t>ROBERTS, LOLA J</t>
  </si>
  <si>
    <t>ROSS, TOMMY BRYAN</t>
  </si>
  <si>
    <t>WHITE, BRIDGET J</t>
  </si>
  <si>
    <t>BOWEN, SANDRA J</t>
  </si>
  <si>
    <t>CLARK, SHARON COOK</t>
  </si>
  <si>
    <t>DELFINE, TERRI L</t>
  </si>
  <si>
    <t>GILBERT, DOTTIE SUE</t>
  </si>
  <si>
    <t>HARMAN, CYNTHIA ELLEN</t>
  </si>
  <si>
    <t>HARRIS, LINDA K</t>
  </si>
  <si>
    <t>HENLEY, CHARLES J</t>
  </si>
  <si>
    <t>HOLCOMB, DELORES K</t>
  </si>
  <si>
    <t>JOHNSTON, JESSICA NICOLE</t>
  </si>
  <si>
    <t>LILLY, CHRISTA R</t>
  </si>
  <si>
    <t>MILES, PATRICIA A</t>
  </si>
  <si>
    <t>MILEY, TAMMIE M</t>
  </si>
  <si>
    <t>REYNOLDS, GLENESSA L</t>
  </si>
  <si>
    <t>SHEPPARD, LEIGHANN</t>
  </si>
  <si>
    <t>STRICKLAND, PAUL J</t>
  </si>
  <si>
    <t>STURGILL, BETH L</t>
  </si>
  <si>
    <t>WISE, KAREN M</t>
  </si>
  <si>
    <t>WISECUP JR, WILLIAM C</t>
  </si>
  <si>
    <t>BRIGGS, CYNTHIA G</t>
  </si>
  <si>
    <t>CANTERBURY, LUCY E</t>
  </si>
  <si>
    <t>CLARK, SHAWN C</t>
  </si>
  <si>
    <t>CLAY, DONNA L</t>
  </si>
  <si>
    <t>CUNNINGHAM, AMANDA D</t>
  </si>
  <si>
    <t>HANDLEY, JUDITH D</t>
  </si>
  <si>
    <t>LIGHT, AMIE K</t>
  </si>
  <si>
    <t>MCDAVID, RUTHIE L</t>
  </si>
  <si>
    <t>MELTON, MELBA R</t>
  </si>
  <si>
    <t>NELSON, LINDA</t>
  </si>
  <si>
    <t>NULL, BARBARA H</t>
  </si>
  <si>
    <t>RICHMOND, KAREN S</t>
  </si>
  <si>
    <t>RILEY, SIGRID S</t>
  </si>
  <si>
    <t>SIRCY, PATRICIA A</t>
  </si>
  <si>
    <t>STAMPER, LISA L</t>
  </si>
  <si>
    <t>SUTHERLAND, SANDRA K</t>
  </si>
  <si>
    <t>SWEENEY, DEBORAH D</t>
  </si>
  <si>
    <t>THORNHILL, MELISSA R</t>
  </si>
  <si>
    <t>BOWE, JUDITH</t>
  </si>
  <si>
    <t>COOK, TRACY LYNN</t>
  </si>
  <si>
    <t>COX, SUE K</t>
  </si>
  <si>
    <t>FRAZER, SARAH ELIZABETH</t>
  </si>
  <si>
    <t>JAY, BETTY J</t>
  </si>
  <si>
    <t>KHOURY, LAILA A</t>
  </si>
  <si>
    <t>LANDON, ELAINE V</t>
  </si>
  <si>
    <t>PETITT, REBECCA JOANN</t>
  </si>
  <si>
    <t>SCITES, LESLIE ALLYN</t>
  </si>
  <si>
    <t>SHAMBLIN, DONNA L</t>
  </si>
  <si>
    <t>SNEAD, PAMELA D</t>
  </si>
  <si>
    <t>SPROLES, BRITTNEY AMANDA</t>
  </si>
  <si>
    <t>THOMPSON, AMY RENAE</t>
  </si>
  <si>
    <t>TUCKER, CHRISTI R</t>
  </si>
  <si>
    <t>WARNER, LAURIE LEE</t>
  </si>
  <si>
    <t>BALDWIN, GARY K</t>
  </si>
  <si>
    <t>BLANK, KATHERINE K</t>
  </si>
  <si>
    <t>CAMPBELL, JULIA M</t>
  </si>
  <si>
    <t>GOODSON, JANNA L</t>
  </si>
  <si>
    <t>HUFFMAN, CAROL S</t>
  </si>
  <si>
    <t>HUGHART, CONNIE L</t>
  </si>
  <si>
    <t>JACOBS, JOHN W</t>
  </si>
  <si>
    <t>LILLY, RHONDA G</t>
  </si>
  <si>
    <t>NESIUS, STEPHANIE JOAN</t>
  </si>
  <si>
    <t>PAYNE, J YVONNE</t>
  </si>
  <si>
    <t>PHILLIPS, BRIDGET U</t>
  </si>
  <si>
    <t>SERLES, PATRICIA A</t>
  </si>
  <si>
    <t>SUMMERFIELD, LISA R</t>
  </si>
  <si>
    <t>WHITEHAIR, MARCIE R</t>
  </si>
  <si>
    <t>YOUNG, REBECCA K</t>
  </si>
  <si>
    <t>BAUER, CRYSTAL L</t>
  </si>
  <si>
    <t>BONNETT-FRAGALE, TRUDY L</t>
  </si>
  <si>
    <t>GRIMM, JODI B</t>
  </si>
  <si>
    <t>JONES, JAIME M</t>
  </si>
  <si>
    <t>MCLAUGHLIN, SONYA M</t>
  </si>
  <si>
    <t>PERRY, DOUGLAS H</t>
  </si>
  <si>
    <t>SMITH, STACY D</t>
  </si>
  <si>
    <t>WORKMAN, SARA B</t>
  </si>
  <si>
    <t>BLANKENSHIP, BARBARA KAY</t>
  </si>
  <si>
    <t>BRIGHT, STEPHANIE J</t>
  </si>
  <si>
    <t>BROTHERTON, PAMELA S</t>
  </si>
  <si>
    <t>BUSH, CATHERINE D</t>
  </si>
  <si>
    <t>COLSTON, MARY L</t>
  </si>
  <si>
    <t>CUMMINGS-COCHRAN, JENNIFER ELIZABETH</t>
  </si>
  <si>
    <t>FENTON, LAURA STARK</t>
  </si>
  <si>
    <t>GOODE, CAROL S</t>
  </si>
  <si>
    <t>HUMPHREYS, LINDA C</t>
  </si>
  <si>
    <t>JAMES, DAVID S</t>
  </si>
  <si>
    <t>KING, MARGARET D</t>
  </si>
  <si>
    <t>LAWSON, ALYSSA KAY</t>
  </si>
  <si>
    <t>MARTIN, MARY C</t>
  </si>
  <si>
    <t>MORRIS, ESTA R</t>
  </si>
  <si>
    <t>NELSEN, SUSAN DEE</t>
  </si>
  <si>
    <t>PAULEY, JOSHUA DAVID</t>
  </si>
  <si>
    <t>RACER, DEANNA G</t>
  </si>
  <si>
    <t>ROGLIANO, VIRGINIA A</t>
  </si>
  <si>
    <t>SMITH, KATHLEEN</t>
  </si>
  <si>
    <t>SMITH, SUSAN W</t>
  </si>
  <si>
    <t>ADKINS, CRYSTAL LEA</t>
  </si>
  <si>
    <t>BARTON, JON ROBERT</t>
  </si>
  <si>
    <t>BOWLES, APRIL D</t>
  </si>
  <si>
    <t>BROWNING, KATHY A</t>
  </si>
  <si>
    <t>DAVIS, KIMBERLEE K</t>
  </si>
  <si>
    <t>ELLISON, JENNIE E</t>
  </si>
  <si>
    <t>GOUTY, JUDY J</t>
  </si>
  <si>
    <t>GRAY, PATRICIA A</t>
  </si>
  <si>
    <t>HARDESTY, MARGARET M</t>
  </si>
  <si>
    <t>MILLER, AMY HALL</t>
  </si>
  <si>
    <t>RICHARDS, ALMA M</t>
  </si>
  <si>
    <t>SLATE, MELISSA D</t>
  </si>
  <si>
    <t>STANLEY, TERESA L</t>
  </si>
  <si>
    <t>THAXTON, STACEY LYNN CHAPMAN</t>
  </si>
  <si>
    <t>TYLER, BEVERLY S</t>
  </si>
  <si>
    <t>VORHOLT, KRISTINA DEANN</t>
  </si>
  <si>
    <t>WINFREE, TERA L</t>
  </si>
  <si>
    <t>WITHROW, EMMA PORTZ</t>
  </si>
  <si>
    <t>CARROLL, EUGENIA L</t>
  </si>
  <si>
    <t>CASTO, LOIS F</t>
  </si>
  <si>
    <t>CUMMINGS, REGINA I</t>
  </si>
  <si>
    <t>ESTEP, KIM R</t>
  </si>
  <si>
    <t>FULLEN, LINDA L</t>
  </si>
  <si>
    <t>HARMAN, JODIE L</t>
  </si>
  <si>
    <t>KENNEDY, ROBIN A</t>
  </si>
  <si>
    <t>LAWSON, PAMELA A</t>
  </si>
  <si>
    <t>MCFADDEN, KELLY S</t>
  </si>
  <si>
    <t>MELLACE, STEPHANIE L</t>
  </si>
  <si>
    <t>NIDA, GREYANN L</t>
  </si>
  <si>
    <t>ROBIE, MARY K</t>
  </si>
  <si>
    <t>SAYRE, LISA L</t>
  </si>
  <si>
    <t>TEEL, KAREN C</t>
  </si>
  <si>
    <t>WHITING, KELLY SIMPSON</t>
  </si>
  <si>
    <t>WINTER, CONNIE G</t>
  </si>
  <si>
    <t>BLAIR, KRISTINE A</t>
  </si>
  <si>
    <t>BRADFORD, REGINA L</t>
  </si>
  <si>
    <t>CAIN, JANET M</t>
  </si>
  <si>
    <t>GOLDSMITH, TERRI B</t>
  </si>
  <si>
    <t>GROGG, DANA A</t>
  </si>
  <si>
    <t>HOPPER, MARTHA C</t>
  </si>
  <si>
    <t>TUCKWILLER, JUDITH P</t>
  </si>
  <si>
    <t>WILSON, JENNALEE P</t>
  </si>
  <si>
    <t>WINTER, PAMELA O</t>
  </si>
  <si>
    <t>CLAY, MELINDA M</t>
  </si>
  <si>
    <t>COLEMAN, SUSIE G</t>
  </si>
  <si>
    <t>COOK, RENITA K</t>
  </si>
  <si>
    <t>DAILEY, CHERYL R</t>
  </si>
  <si>
    <t>DOIG, TAMMY M</t>
  </si>
  <si>
    <t>GREENE, CAROL A</t>
  </si>
  <si>
    <t>HILL, PAULA LYNN</t>
  </si>
  <si>
    <t>KIGER, JAMES C</t>
  </si>
  <si>
    <t>OLSON, VICTORIA S</t>
  </si>
  <si>
    <t>PERRINE, CAROLYN C</t>
  </si>
  <si>
    <t>REED, KATHI P</t>
  </si>
  <si>
    <t>SMITH, KALAN D</t>
  </si>
  <si>
    <t>WATSON, JUDITH C</t>
  </si>
  <si>
    <t>WESLEY, CHRISTY J</t>
  </si>
  <si>
    <t>BERGER, RENATA G</t>
  </si>
  <si>
    <t>CATHERS, PATRICIA A</t>
  </si>
  <si>
    <t>CHAPMAN, CYNTHIA SUE</t>
  </si>
  <si>
    <t>ESTEP, BRENDA SUE</t>
  </si>
  <si>
    <t>FRANCIS, JULIE M</t>
  </si>
  <si>
    <t>GUTHRIE, LEAH A</t>
  </si>
  <si>
    <t>HALL, ELIZABETH W</t>
  </si>
  <si>
    <t>HIVELY, AMY K</t>
  </si>
  <si>
    <t>LOVETT, GWENDOLYN C</t>
  </si>
  <si>
    <t>MULLINS, KIMBERLY SHAWN</t>
  </si>
  <si>
    <t>PENIX, TONI G</t>
  </si>
  <si>
    <t>THOMPSON, LINDA S</t>
  </si>
  <si>
    <t>ANDERSON, RAELENA ANN</t>
  </si>
  <si>
    <t>CALLEN, MICHELLE LYNN</t>
  </si>
  <si>
    <t>CUTLIP, LORA LENA</t>
  </si>
  <si>
    <t>HESS, HOLLI J</t>
  </si>
  <si>
    <t>HUFFMAN, VALERIE ZORNES</t>
  </si>
  <si>
    <t>KEE, BETTIE A</t>
  </si>
  <si>
    <t>LINHART, JESSICA M</t>
  </si>
  <si>
    <t>LUCAS, LYNETTE S</t>
  </si>
  <si>
    <t>MCCROSKEY, KATHERINE L</t>
  </si>
  <si>
    <t>MILLER, LINDA S</t>
  </si>
  <si>
    <t>MOODY, ALYSIA K</t>
  </si>
  <si>
    <t>MULLINS, KAREN G</t>
  </si>
  <si>
    <t>RAGLAND, KATHLEEN E</t>
  </si>
  <si>
    <t>ROSS, WANDA J</t>
  </si>
  <si>
    <t>THOMPSON, CARMELA R</t>
  </si>
  <si>
    <t>WARD, JACQUELINE SUE</t>
  </si>
  <si>
    <t>WILLS, DEBORAH L</t>
  </si>
  <si>
    <t>BENNETT, CHRISTY DAWN</t>
  </si>
  <si>
    <t>CAMPBELL, CARLA J</t>
  </si>
  <si>
    <t>COBB, KAREN CASTO</t>
  </si>
  <si>
    <t>COLE, LINDA C</t>
  </si>
  <si>
    <t>DOUGLAS, ANGELA B</t>
  </si>
  <si>
    <t>GOBEL JR, ROBERT E</t>
  </si>
  <si>
    <t>HALL, ZELMA L</t>
  </si>
  <si>
    <t>KINSOLVING, ANN ODENE</t>
  </si>
  <si>
    <t>KNIGHTON, BRENDA L</t>
  </si>
  <si>
    <t>LEDBETTER, EVA N</t>
  </si>
  <si>
    <t>MILLER, JUDITH ANN</t>
  </si>
  <si>
    <t>MONTGOMERY, NANCY J</t>
  </si>
  <si>
    <t>MOSS, SARAH E</t>
  </si>
  <si>
    <t>MUNDY, LINDA L</t>
  </si>
  <si>
    <t>SOMERVILLE, CHRISTINA K</t>
  </si>
  <si>
    <t>ABBOTT, ANGELA D</t>
  </si>
  <si>
    <t>BALDWIN, KERI AUTUMN</t>
  </si>
  <si>
    <t>BLANKENSHIP, CARRIE L</t>
  </si>
  <si>
    <t>MCDONOUGH, SALLY KAYE</t>
  </si>
  <si>
    <t>WILLIAMS, BETTY JO</t>
  </si>
  <si>
    <t>WOODS, JULIE A</t>
  </si>
  <si>
    <t>ADCOCK, MISTY LYNN</t>
  </si>
  <si>
    <t>ALBERICO-DECARLO, REBECCA ANN</t>
  </si>
  <si>
    <t>ANGEL, KARA LYNN</t>
  </si>
  <si>
    <t>BATEMAN, VICKIE L</t>
  </si>
  <si>
    <t>CORICA, KATHY L</t>
  </si>
  <si>
    <t>DANIELS, SHAREE G</t>
  </si>
  <si>
    <t>EVANS, RICHARD E</t>
  </si>
  <si>
    <t>FELL, SAUNDRA K</t>
  </si>
  <si>
    <t>HAMRICK, JILL R</t>
  </si>
  <si>
    <t>HAMRICK, LESLIE L</t>
  </si>
  <si>
    <t>HUTCHINSON, ROBERT LEE</t>
  </si>
  <si>
    <t>JASPER, SHARON R</t>
  </si>
  <si>
    <t>JORDAN, LELIA M</t>
  </si>
  <si>
    <t>NOWLING, BETTE J</t>
  </si>
  <si>
    <t>ODEN, GLORIA M</t>
  </si>
  <si>
    <t>ROBERTSON, MARY M</t>
  </si>
  <si>
    <t>SPENCER, TAMMY J</t>
  </si>
  <si>
    <t>ARNOLD, PAMELA G</t>
  </si>
  <si>
    <t>BALL, TERESA K</t>
  </si>
  <si>
    <t>BLAKE, STEPHANIE L</t>
  </si>
  <si>
    <t>CHEVALIER, JANET M</t>
  </si>
  <si>
    <t>CUNNINGHAM, SUE C</t>
  </si>
  <si>
    <t>FERRELL, JANET S</t>
  </si>
  <si>
    <t>GREEN, SANDRA B</t>
  </si>
  <si>
    <t>HATHAWAY, SARAH E</t>
  </si>
  <si>
    <t>HOLSTEIN, CATHERINE E</t>
  </si>
  <si>
    <t>KINDER, KAREN D</t>
  </si>
  <si>
    <t>MCWHORTER, KATHY LYNN</t>
  </si>
  <si>
    <t>RINICK, NANCY B</t>
  </si>
  <si>
    <t>STEVENS, POLLY T</t>
  </si>
  <si>
    <t>VANCE, CHERYL</t>
  </si>
  <si>
    <t>DODSON, JILL E</t>
  </si>
  <si>
    <t>COX, BRANDY KAYE</t>
  </si>
  <si>
    <t>ELKINS, STEPHANIE A</t>
  </si>
  <si>
    <t>FARMER, BARBARA L</t>
  </si>
  <si>
    <t>FLETCHER, CYNTHIA L</t>
  </si>
  <si>
    <t>GIVEN, KATHRYN L</t>
  </si>
  <si>
    <t>GRIFFITH, JASON G</t>
  </si>
  <si>
    <t>HILL, BARBARA L</t>
  </si>
  <si>
    <t>HIVELY, JEAN A</t>
  </si>
  <si>
    <t>LOFTIS, DORIA L</t>
  </si>
  <si>
    <t>LOWE, ALICIA DAWN</t>
  </si>
  <si>
    <t>MILLER, JODI L</t>
  </si>
  <si>
    <t>MILLER, KATHRYN E</t>
  </si>
  <si>
    <t>MULLINS, JEFFREY</t>
  </si>
  <si>
    <t>REYNOLDS, RUTH A</t>
  </si>
  <si>
    <t>RIDER-WILFONG, MELISSA D</t>
  </si>
  <si>
    <t>SHADOWEN, DEBORAH KAYE</t>
  </si>
  <si>
    <t>STERN, BEVERLY A</t>
  </si>
  <si>
    <t>STEWART, SAMUEL G</t>
  </si>
  <si>
    <t>TINSLEY, KOURTNEY M</t>
  </si>
  <si>
    <t>WEIRICK, MARSHA H</t>
  </si>
  <si>
    <t>WHITE, JENNIFER LYNN</t>
  </si>
  <si>
    <t>WILLIAMS, JOYCE ANN</t>
  </si>
  <si>
    <t>WILSON, REBECCA S</t>
  </si>
  <si>
    <t>ADKINS, SHARON A</t>
  </si>
  <si>
    <t>BODNAR, ANGEL D</t>
  </si>
  <si>
    <t>CAVENDER, CAROLYN S</t>
  </si>
  <si>
    <t>COFFMAN, MARSHA L</t>
  </si>
  <si>
    <t>COMBS III, CARL E</t>
  </si>
  <si>
    <t>DAWSON, TAMMY R</t>
  </si>
  <si>
    <t>HAMILTON, MARY T</t>
  </si>
  <si>
    <t>HULL, LINDA C</t>
  </si>
  <si>
    <t>HUMPHREYS, NATALIE A</t>
  </si>
  <si>
    <t>KESSELL, RUBY F</t>
  </si>
  <si>
    <t>LINK, KATHRYN R</t>
  </si>
  <si>
    <t>MCKAY, SUSAN L</t>
  </si>
  <si>
    <t>PAULEY, DEBORAH L</t>
  </si>
  <si>
    <t>PERRY, PATRICIA A</t>
  </si>
  <si>
    <t>ROBESON, CATHERINE A</t>
  </si>
  <si>
    <t>SISSON, RHONDA L</t>
  </si>
  <si>
    <t>STOWERS, MELISSA DAWN</t>
  </si>
  <si>
    <t>THEIS, JANE E</t>
  </si>
  <si>
    <t>VINCENT, WHITNEY K</t>
  </si>
  <si>
    <t>WOLFE, NANCY JO</t>
  </si>
  <si>
    <t>DILLARD, KAREN E</t>
  </si>
  <si>
    <t>GILLIS, LAURA BAILEY</t>
  </si>
  <si>
    <t>HOUCHINS, KATHY M</t>
  </si>
  <si>
    <t>JOHNSON, DAVID P</t>
  </si>
  <si>
    <t>MEEKS, BEVERLY Y</t>
  </si>
  <si>
    <t>PRIDDY, JANIS GROGHAN</t>
  </si>
  <si>
    <t>RIGGINS, MARY GENIENNE</t>
  </si>
  <si>
    <t>SANNEY, BEVERLY S</t>
  </si>
  <si>
    <t>TABOR, LOUISE L</t>
  </si>
  <si>
    <t>WANDLING, MARCI BETH</t>
  </si>
  <si>
    <t>WEBSTER, DEBRA L</t>
  </si>
  <si>
    <t>BATEMAN, STACIE M</t>
  </si>
  <si>
    <t>BROWN, CHARLENE</t>
  </si>
  <si>
    <t>DIVITA, RAMONA L</t>
  </si>
  <si>
    <t>GOFORTH, AMY DAWN</t>
  </si>
  <si>
    <t>GOLOMB, LISA A</t>
  </si>
  <si>
    <t>HARRIS, DENNIS O</t>
  </si>
  <si>
    <t>HOWARD, ANNETTE L</t>
  </si>
  <si>
    <t>JANESHEK, AMITA M</t>
  </si>
  <si>
    <t>MCCORMICK, HEATHER RAE</t>
  </si>
  <si>
    <t>MILAM, MELISSA J</t>
  </si>
  <si>
    <t>SHUMAN, CYNDI L</t>
  </si>
  <si>
    <t>WILLIAMS, DEBORAH B</t>
  </si>
  <si>
    <t>BAILEY, DONNA L</t>
  </si>
  <si>
    <t>BEVERLY, TANIKA MICHELLE</t>
  </si>
  <si>
    <t>BROOKS, SHARON N</t>
  </si>
  <si>
    <t>CUMMINGS, CYNTHIA G</t>
  </si>
  <si>
    <t>EDELE, ANN</t>
  </si>
  <si>
    <t>ELLIS, KELLI R</t>
  </si>
  <si>
    <t>FULLEN, DONZELLA L</t>
  </si>
  <si>
    <t>HUFFMAN, ROSA M</t>
  </si>
  <si>
    <t>MURPHY, SHERRY M</t>
  </si>
  <si>
    <t>PONTHIEU, CONNIE</t>
  </si>
  <si>
    <t>POSTON, CATHY L</t>
  </si>
  <si>
    <t>SCOTT, DREMA D</t>
  </si>
  <si>
    <t>STOUT, MARY S</t>
  </si>
  <si>
    <t>WREN, SUSAN M</t>
  </si>
  <si>
    <t>COOK, ROBERTA J</t>
  </si>
  <si>
    <t>CRUM, JEAN D</t>
  </si>
  <si>
    <t>FOSTER, LESKA A</t>
  </si>
  <si>
    <t>GRATE, BECKY C</t>
  </si>
  <si>
    <t>HOVIS, TAMARA L</t>
  </si>
  <si>
    <t>HYATT, BARBARA L</t>
  </si>
  <si>
    <t>LIPSCOMB, PATRICIA M</t>
  </si>
  <si>
    <t>MOORE, LINDA M</t>
  </si>
  <si>
    <t>ROGERS, KATHY F</t>
  </si>
  <si>
    <t>STOUT, KATHERINE L</t>
  </si>
  <si>
    <t>ASHLEY, ANGELINA DENISE</t>
  </si>
  <si>
    <t>BARTH, BRIAN ANDREW</t>
  </si>
  <si>
    <t>BENNETT, CRYSTALLIA</t>
  </si>
  <si>
    <t>BIAS, MELODY D</t>
  </si>
  <si>
    <t>BUCHANAN, JUNE E</t>
  </si>
  <si>
    <t>CARRIER, CHRISTI A</t>
  </si>
  <si>
    <t>COX, ADAM N</t>
  </si>
  <si>
    <t>DAVIS, MARK B</t>
  </si>
  <si>
    <t>FUERST, SHARON DENNIS</t>
  </si>
  <si>
    <t>GILREATH, KAREN S</t>
  </si>
  <si>
    <t>GREEN, MATTHEW L</t>
  </si>
  <si>
    <t>JOHNSON, KRISTY ANN</t>
  </si>
  <si>
    <t>KING, MARJORIE A</t>
  </si>
  <si>
    <t>LASETER, KELLEY A</t>
  </si>
  <si>
    <t>MACE, PATRICIA A</t>
  </si>
  <si>
    <t>MCQUEEN-MILAM, A DANIELLE</t>
  </si>
  <si>
    <t>MILAM, JOEL SCOTT</t>
  </si>
  <si>
    <t>MOORE JR, PAUL M</t>
  </si>
  <si>
    <t>MOORE, DEBRA S</t>
  </si>
  <si>
    <t>PARKER, JANET</t>
  </si>
  <si>
    <t>PENNINGTON, GLORIA</t>
  </si>
  <si>
    <t>PHOENIX, SHIRLETT L</t>
  </si>
  <si>
    <t>SALISBURY, DENISE W</t>
  </si>
  <si>
    <t>SEGESSENMAN, ELIZABETH A</t>
  </si>
  <si>
    <t>STOCKTON, CHARLES R</t>
  </si>
  <si>
    <t>SUTTON, TERESA G</t>
  </si>
  <si>
    <t>TAN, COLLEEN PATRICIA</t>
  </si>
  <si>
    <t>TAYLOR, TERRI S</t>
  </si>
  <si>
    <t>THOMAS, GINA M</t>
  </si>
  <si>
    <t>TURNER, DONNA L</t>
  </si>
  <si>
    <t>VANNOY, ROBERT B</t>
  </si>
  <si>
    <t>WHITE, DIANE MARIE</t>
  </si>
  <si>
    <t>WILLARD, BRANDON S</t>
  </si>
  <si>
    <t>WILLIAMS, DAVID A</t>
  </si>
  <si>
    <t>BAILEY, CHERI</t>
  </si>
  <si>
    <t>BAKER, JENENNA L</t>
  </si>
  <si>
    <t>BEATTY, RONALD C</t>
  </si>
  <si>
    <t>BLAKER, LAUREN W</t>
  </si>
  <si>
    <t>BREEDING, LARA A</t>
  </si>
  <si>
    <t>CARTER, SHEREE DENISE FRANKLIN</t>
  </si>
  <si>
    <t>DELPAPA, TIA RENAE</t>
  </si>
  <si>
    <t>FREEMAN, AMANDA CATHRYN</t>
  </si>
  <si>
    <t>HART, BRANDY EMBER</t>
  </si>
  <si>
    <t>HAYNES, STEPHANIE CLARA</t>
  </si>
  <si>
    <t>JOHNSON, KATHY M</t>
  </si>
  <si>
    <t>LAMASTER, VALERIE ANN</t>
  </si>
  <si>
    <t>MAYS, AMANDA J</t>
  </si>
  <si>
    <t>MINCER, MICHELLE D</t>
  </si>
  <si>
    <t>REDMAN, TERRI L</t>
  </si>
  <si>
    <t>CLARK, SALLY L</t>
  </si>
  <si>
    <t>COMBS, SHERRY E</t>
  </si>
  <si>
    <t>EGGLETON, CAROLINE W</t>
  </si>
  <si>
    <t>HARDMAN, DEMETRICE A</t>
  </si>
  <si>
    <t>LIGHT, ELLA KEFFER</t>
  </si>
  <si>
    <t>MAHANEY, DEBORAH C</t>
  </si>
  <si>
    <t>PERRY, RHONDA R</t>
  </si>
  <si>
    <t>PUGH, DAVID R</t>
  </si>
  <si>
    <t>TYREE, REBECCA OSBORN</t>
  </si>
  <si>
    <t>WOODRUM, KAREN L</t>
  </si>
  <si>
    <t>GRALEY, KATHY JO</t>
  </si>
  <si>
    <t>HADEN, SANDRA M</t>
  </si>
  <si>
    <t>HAMMOND, TERESA B</t>
  </si>
  <si>
    <t>MULLINS, ANDREA D</t>
  </si>
  <si>
    <t>PUKALL, GALE A</t>
  </si>
  <si>
    <t>ROGERS, MARTHA W</t>
  </si>
  <si>
    <t>ROSS, ANN IRENE</t>
  </si>
  <si>
    <t>SLAWTER, LAURA BETHANY</t>
  </si>
  <si>
    <t>VENCILL, PAMELA S</t>
  </si>
  <si>
    <t>BALLARD, JODI L</t>
  </si>
  <si>
    <t>BROWN, SUSAN LYNN LARUE</t>
  </si>
  <si>
    <t>HEBB, DONNA BROOM</t>
  </si>
  <si>
    <t>KING, ANN P</t>
  </si>
  <si>
    <t>KING, DOLORES H</t>
  </si>
  <si>
    <t>KING, STEPHEN D</t>
  </si>
  <si>
    <t>MARTIN, YVONNE KAY</t>
  </si>
  <si>
    <t>POSEY, KIMBERLY D</t>
  </si>
  <si>
    <t>SAULTON, ROBIN L</t>
  </si>
  <si>
    <t>TAYLOR, LINDA D</t>
  </si>
  <si>
    <t>CALL, SHERRI LYNN</t>
  </si>
  <si>
    <t>COCHRAN, CAROL D</t>
  </si>
  <si>
    <t>DUTTON, JOSEPH A</t>
  </si>
  <si>
    <t>HAMILTON, CYNTHIA S</t>
  </si>
  <si>
    <t>LEFEVRE, KRISTA DAWN</t>
  </si>
  <si>
    <t>MCDANIEL, AMY K</t>
  </si>
  <si>
    <t>MCDANIEL, CAROLINE C</t>
  </si>
  <si>
    <t>MORRISON, BOBBI J</t>
  </si>
  <si>
    <t>PAXTON, MEGAN R</t>
  </si>
  <si>
    <t>THOMPSON, DENISE W</t>
  </si>
  <si>
    <t>WENTZ, KIMBERLY ANN</t>
  </si>
  <si>
    <t>WITT, STACY D</t>
  </si>
  <si>
    <t>YATES, TAMARA F</t>
  </si>
  <si>
    <t>BOSLEY, SHERRY D</t>
  </si>
  <si>
    <t>CHAMBERS, DONNA K</t>
  </si>
  <si>
    <t>DIGHTON, CHERYL ANN</t>
  </si>
  <si>
    <t>FISHER, CONNIE</t>
  </si>
  <si>
    <t>GLASS, PAMELA</t>
  </si>
  <si>
    <t>HOFFMAN, LINDA R</t>
  </si>
  <si>
    <t>KINDER, MELANIE JEAN</t>
  </si>
  <si>
    <t>KING, WILLIAM J</t>
  </si>
  <si>
    <t>PENNINGTON, MISTI D</t>
  </si>
  <si>
    <t>PENNINGTON, STEVEN WAYNE</t>
  </si>
  <si>
    <t>PHILLIPS, DEBORAH D</t>
  </si>
  <si>
    <t>BLACKWELL, LISA D</t>
  </si>
  <si>
    <t>BROWN, DINAH J</t>
  </si>
  <si>
    <t>FRANKLIN, VIVIEN I</t>
  </si>
  <si>
    <t>HANNER, YVONNE GERVAIS</t>
  </si>
  <si>
    <t>HARLESS, ANGELA LYNN</t>
  </si>
  <si>
    <t>HELVEY, DEBRA A</t>
  </si>
  <si>
    <t>HOPKINS, CHRISTINA LOUISE</t>
  </si>
  <si>
    <t>LEE, MARLENE M</t>
  </si>
  <si>
    <t>O'NEILL, TRUDY M</t>
  </si>
  <si>
    <t>PAYNE, SARAH MICHELLE</t>
  </si>
  <si>
    <t>CARUTHERS, ELLEN S</t>
  </si>
  <si>
    <t>GRASS, ELIZABETH A</t>
  </si>
  <si>
    <t>GUNNO, STEPHANIE M</t>
  </si>
  <si>
    <t>PAULEY, SUSAN GAIL</t>
  </si>
  <si>
    <t>PRATHER, JEFFREY B</t>
  </si>
  <si>
    <t>PUGH, LINDA F</t>
  </si>
  <si>
    <t>RAY, ALICE J</t>
  </si>
  <si>
    <t>WARNER, TRUDY A</t>
  </si>
  <si>
    <t>EDWARDS, LINDA E</t>
  </si>
  <si>
    <t>HARRIS, REGINA A</t>
  </si>
  <si>
    <t>HETU, PETER J</t>
  </si>
  <si>
    <t>LANHAM, KRYSTAL L</t>
  </si>
  <si>
    <t>LEONARD, SUZANNE W</t>
  </si>
  <si>
    <t>LEWIS, CATHARINE D</t>
  </si>
  <si>
    <t>SCHWARZ, KAREN O</t>
  </si>
  <si>
    <t>SHOMO, MICHELLE</t>
  </si>
  <si>
    <t>SLATER, MARBETH E</t>
  </si>
  <si>
    <t>TURLEY, MARJORIE N</t>
  </si>
  <si>
    <t>BRIGHT, LEIGH A</t>
  </si>
  <si>
    <t>CANTER, SHARON A</t>
  </si>
  <si>
    <t>HENRY, ELIZABETH A</t>
  </si>
  <si>
    <t>HESS, ALICIA DAWN</t>
  </si>
  <si>
    <t>HOLLIDAY, THERESE A</t>
  </si>
  <si>
    <t>KEENE, DEBBIE LYNN</t>
  </si>
  <si>
    <t>KESSLER, MARY B</t>
  </si>
  <si>
    <t>LAYNE, GAYLE L</t>
  </si>
  <si>
    <t>LEWIS, PAMELA J</t>
  </si>
  <si>
    <t>NELSON, PAMELA C</t>
  </si>
  <si>
    <t>OLIPHANT, CAROL A</t>
  </si>
  <si>
    <t>PRIDDY, JUDITH L</t>
  </si>
  <si>
    <t>SPENCER, REGINA U</t>
  </si>
  <si>
    <t>THACKER, BRENDA W</t>
  </si>
  <si>
    <t>TUSING, ALLISON M</t>
  </si>
  <si>
    <t>WESTLUND, NANCY T</t>
  </si>
  <si>
    <t>BOWLES, ELEANOR L</t>
  </si>
  <si>
    <t>BROOKSHIRE, SUE N</t>
  </si>
  <si>
    <t>COX, NANCY A</t>
  </si>
  <si>
    <t>DORCAS, DEBORRAH E</t>
  </si>
  <si>
    <t>GEORGE, TRACY M</t>
  </si>
  <si>
    <t>GINTHER, MARGARET A</t>
  </si>
  <si>
    <t>GLINES, DEBORAH S</t>
  </si>
  <si>
    <t>HAGER, MARY A</t>
  </si>
  <si>
    <t>HARRAH, JEFFERY W</t>
  </si>
  <si>
    <t>HEMSWORTH, MARY M</t>
  </si>
  <si>
    <t>HOY, HARRIET L</t>
  </si>
  <si>
    <t>PRICE, CYNTHIA A</t>
  </si>
  <si>
    <t>RUCKER, KELLY B</t>
  </si>
  <si>
    <t>SKIDMORE, CAROL A</t>
  </si>
  <si>
    <t>SLOMAN, HALI J</t>
  </si>
  <si>
    <t>TAYLOR, G RENEE</t>
  </si>
  <si>
    <t>AKERS, PATRICIA B</t>
  </si>
  <si>
    <t>ANSELL, AMANDA D</t>
  </si>
  <si>
    <t>BROOKS, LINDSAY B</t>
  </si>
  <si>
    <t>DOWNEY, LINDSEY ANN</t>
  </si>
  <si>
    <t>DRAKE, RHONDA D</t>
  </si>
  <si>
    <t>HANEY, BRIGID B</t>
  </si>
  <si>
    <t>JACKSON, KARA M</t>
  </si>
  <si>
    <t>KANE, VICTORIA S</t>
  </si>
  <si>
    <t>LANDERS, KIMBERLY M</t>
  </si>
  <si>
    <t>REVERCOMB, REBECCA A</t>
  </si>
  <si>
    <t>SAUNDERS, KIMBERLY G</t>
  </si>
  <si>
    <t>WARD, LORI A</t>
  </si>
  <si>
    <t>WILLIAMS, JULIE J</t>
  </si>
  <si>
    <t>BAILEY, LESA E</t>
  </si>
  <si>
    <t>BANNISTER, DAVID A</t>
  </si>
  <si>
    <t>CHRISTIAN, KATHERINE A</t>
  </si>
  <si>
    <t>DAVIDSON, SHARON LYNN</t>
  </si>
  <si>
    <t>FAUBER, LINDA JO</t>
  </si>
  <si>
    <t>FERRARI, LOIS B</t>
  </si>
  <si>
    <t>HAMRICK, DEBORAH J</t>
  </si>
  <si>
    <t>MESSINGER, KAREN E</t>
  </si>
  <si>
    <t>MESZAROS, LINDA P</t>
  </si>
  <si>
    <t>OLIVIO, KIMBERLY J</t>
  </si>
  <si>
    <t>SPENCER, SHARON M</t>
  </si>
  <si>
    <t>STEWART, LAURA A</t>
  </si>
  <si>
    <t>URLAHS, KAREN GIVEN</t>
  </si>
  <si>
    <t>WELLS, MARY ANN</t>
  </si>
  <si>
    <t>ADKINS, DINAH</t>
  </si>
  <si>
    <t>BAILEY, THRESEA A</t>
  </si>
  <si>
    <t>COX, LISA D</t>
  </si>
  <si>
    <t>DAVIS, LYNN M</t>
  </si>
  <si>
    <t>EVANS, DAISY E</t>
  </si>
  <si>
    <t>GOULD, PAMELA J</t>
  </si>
  <si>
    <t>HARDMAN, STEPHANIE N</t>
  </si>
  <si>
    <t>HINDLE, JILL P</t>
  </si>
  <si>
    <t>KING, DAWN R</t>
  </si>
  <si>
    <t>KIRK, LORI B</t>
  </si>
  <si>
    <t>MORGAN, STACIE D</t>
  </si>
  <si>
    <t>NICHOLS, MARY A</t>
  </si>
  <si>
    <t>RINEHART, NANCY L</t>
  </si>
  <si>
    <t>ROON, SHARON</t>
  </si>
  <si>
    <t>SCOTT, JANET S</t>
  </si>
  <si>
    <t>STONE, AMY L</t>
  </si>
  <si>
    <t>STOVER, VICKI L</t>
  </si>
  <si>
    <t>SURFACE, ELIZABETH K</t>
  </si>
  <si>
    <t>TARDY, DEANNA S</t>
  </si>
  <si>
    <t>TAYLOR, KELLY A</t>
  </si>
  <si>
    <t>WAGNER, TRACY J</t>
  </si>
  <si>
    <t>BOWLES, EMILY H</t>
  </si>
  <si>
    <t>DAVIS, JANE A</t>
  </si>
  <si>
    <t>EDWARDS, JULIA E</t>
  </si>
  <si>
    <t>EMBREY, TIMOTHY W</t>
  </si>
  <si>
    <t>HAMILTON, PATRICIA V</t>
  </si>
  <si>
    <t>HENSLEY, DEBORAH S</t>
  </si>
  <si>
    <t>IVEY, VIRGINIA W</t>
  </si>
  <si>
    <t>LAMBERT, JAMIL L</t>
  </si>
  <si>
    <t>MATHIS, JENNIFER L</t>
  </si>
  <si>
    <t>MILLER, HEATHER D</t>
  </si>
  <si>
    <t>OAKES, RACHEL KAYE</t>
  </si>
  <si>
    <t>SIDERS, NANCY E</t>
  </si>
  <si>
    <t>TOMPA, MARILYN S</t>
  </si>
  <si>
    <t>COLLAZO, SUSAN M</t>
  </si>
  <si>
    <t>COTTRILL, MICHELLE NORMAN</t>
  </si>
  <si>
    <t>HANSON, HEATHER MARIE</t>
  </si>
  <si>
    <t>KIRK, CHERYL LYNN</t>
  </si>
  <si>
    <t>LONG, ROBIN C</t>
  </si>
  <si>
    <t>MCCUTCHEON, SHELLY S</t>
  </si>
  <si>
    <t>MILLER, DEBORAH L</t>
  </si>
  <si>
    <t>MYERS, KAREN L</t>
  </si>
  <si>
    <t>NUTTER, LISA B</t>
  </si>
  <si>
    <t>SCRIBNER, CATHY L</t>
  </si>
  <si>
    <t>SHOMO, KIMBERLY D</t>
  </si>
  <si>
    <t>WALDECK, PATRICIA ANN</t>
  </si>
  <si>
    <t>WALKER, MARTHA L S</t>
  </si>
  <si>
    <t>ALDERSON, ANNE D</t>
  </si>
  <si>
    <t>ARTHUR, DENISE A</t>
  </si>
  <si>
    <t>CANTRELL, BRENDA J</t>
  </si>
  <si>
    <t>CHAFIN, LOU J</t>
  </si>
  <si>
    <t>CISCO, TERESA D</t>
  </si>
  <si>
    <t>COTTRELL, AMY K</t>
  </si>
  <si>
    <t>EPSTEIN, PAUL I</t>
  </si>
  <si>
    <t>FORGET, PATRICIA J</t>
  </si>
  <si>
    <t>GRIZZELL, CHRISTINE S</t>
  </si>
  <si>
    <t>HARPER, SUMMER R</t>
  </si>
  <si>
    <t>HOUSER, DEBRA D</t>
  </si>
  <si>
    <t>JARVIS, DEBORAH K</t>
  </si>
  <si>
    <t>MCCOY, PAULA K</t>
  </si>
  <si>
    <t>MORGAN, CHARLOTTE A</t>
  </si>
  <si>
    <t>RIGGALL, SHAINA G</t>
  </si>
  <si>
    <t>BROWNING, RUTH A</t>
  </si>
  <si>
    <t>DEARDORFF, KIMBERLY D</t>
  </si>
  <si>
    <t>FISK, RACHEL ANN</t>
  </si>
  <si>
    <t>GARBER, GREGORY W</t>
  </si>
  <si>
    <t>HAGERTY, ALEXANDRA K</t>
  </si>
  <si>
    <t>LONG, ROBERTA J</t>
  </si>
  <si>
    <t>NICHOLAS, MADELENE LAVERNE</t>
  </si>
  <si>
    <t>RABY, STACIE K</t>
  </si>
  <si>
    <t>SCHEIRMAN, PHYLLIS R</t>
  </si>
  <si>
    <t>SMITH, ELAINE M</t>
  </si>
  <si>
    <t>SMITH, KATY J</t>
  </si>
  <si>
    <t>VASSILIOU, JO C</t>
  </si>
  <si>
    <t>BLAKE, LISA G</t>
  </si>
  <si>
    <t>BREWER, ANGELA DAWN</t>
  </si>
  <si>
    <t>BRUNETTI, DENNIE J</t>
  </si>
  <si>
    <t>CARROLL, PAMELA SUE</t>
  </si>
  <si>
    <t>HANNIGAN, JULIE MARIE</t>
  </si>
  <si>
    <t>HOLBROOK, ALICE FAYE</t>
  </si>
  <si>
    <t>KINDER, BRENDA S</t>
  </si>
  <si>
    <t>MCKNIGHT, NORMA W</t>
  </si>
  <si>
    <t>POSTEN, TIMOTHY B</t>
  </si>
  <si>
    <t>PRESTON, MARY SUE</t>
  </si>
  <si>
    <t>SPARKS, CARRIE R</t>
  </si>
  <si>
    <t>VICKERS, CHRISTY M</t>
  </si>
  <si>
    <t>BAIRD, TONYA G</t>
  </si>
  <si>
    <t>BRANNEN, LEE ANN</t>
  </si>
  <si>
    <t>CASEY, MARY E</t>
  </si>
  <si>
    <t>EARNEST, LEAH BLOOM</t>
  </si>
  <si>
    <t>HAGER, KAREN KAY</t>
  </si>
  <si>
    <t>KANNER, SHELLEY M</t>
  </si>
  <si>
    <t>LILLIBRIDGE, JAMES M</t>
  </si>
  <si>
    <t>LYONS, JEANIE A</t>
  </si>
  <si>
    <t>SUTTON, LINDA L</t>
  </si>
  <si>
    <t>WOODRUFF, JENNIFER HORNE</t>
  </si>
  <si>
    <t>CARPENTER, JAMI MICHELLE TREOLA</t>
  </si>
  <si>
    <t>CLARK, TAMMY J</t>
  </si>
  <si>
    <t>GORDON, JEWELL ANN</t>
  </si>
  <si>
    <t>HONAKER, JENNIFER L</t>
  </si>
  <si>
    <t>MCCALLISTER-SIZEMORE, MELISSA L</t>
  </si>
  <si>
    <t>ROLLINS, CHERYL S</t>
  </si>
  <si>
    <t>SISSON, JOLINDA L</t>
  </si>
  <si>
    <t>SIZEMORE, ROCHELLE J</t>
  </si>
  <si>
    <t>STANLEY, SUSANN C</t>
  </si>
  <si>
    <t>TOLER, MELISSA D</t>
  </si>
  <si>
    <t>WALKER, DEBORAH F</t>
  </si>
  <si>
    <t>WELLING, CONNIE S</t>
  </si>
  <si>
    <t>BAILEY, DIANA G</t>
  </si>
  <si>
    <t>BURKE, MARSHA L</t>
  </si>
  <si>
    <t>CRISER, MARGIE E</t>
  </si>
  <si>
    <t>CUMMINGS, CYNTHIA C</t>
  </si>
  <si>
    <t>FLETCHER, SANDRA R</t>
  </si>
  <si>
    <t>JACKSON, JENNIFER R</t>
  </si>
  <si>
    <t>MARTIN, JOHN T</t>
  </si>
  <si>
    <t>MERCER, JUDITH A</t>
  </si>
  <si>
    <t>MILLER, REBECCA L</t>
  </si>
  <si>
    <t>VILAIN, NANCY A</t>
  </si>
  <si>
    <t>WALDECK, NINA G</t>
  </si>
  <si>
    <t>BAILEY, DEBORAH A</t>
  </si>
  <si>
    <t>BROCE, VICTORIA S</t>
  </si>
  <si>
    <t>ELLIOTT, TWANNA GAIL</t>
  </si>
  <si>
    <t>FOSTER, JANE A</t>
  </si>
  <si>
    <t>FRANCISCO, SANDRA KAY</t>
  </si>
  <si>
    <t>FRANCO, ANGELA MICHELLE</t>
  </si>
  <si>
    <t>GRAZIANO, NICOLETTA A</t>
  </si>
  <si>
    <t>MCELHANEY, AIMEE M</t>
  </si>
  <si>
    <t>NICHOLS, GAIL L</t>
  </si>
  <si>
    <t>SIRACUSA, PEGGY B</t>
  </si>
  <si>
    <t>STAFFORD, MARY E</t>
  </si>
  <si>
    <t>BARBER, BRENDA S</t>
  </si>
  <si>
    <t>BYRD, SHARON A.</t>
  </si>
  <si>
    <t>ELLIS, REBEKAH K</t>
  </si>
  <si>
    <t>HOLT, CHAD M</t>
  </si>
  <si>
    <t>LOZANO, MARY</t>
  </si>
  <si>
    <t>MURRAY, BONITA A</t>
  </si>
  <si>
    <t>NOTTINGHAM, JUDITH K</t>
  </si>
  <si>
    <t>SCHOOLCRAFT, BUFFY L</t>
  </si>
  <si>
    <t>VIA, PATTI M</t>
  </si>
  <si>
    <t>WILSON, REBECCA A</t>
  </si>
  <si>
    <t>ALLENGER, MICHAEL J</t>
  </si>
  <si>
    <t>ARDMAN, STEPHEN C</t>
  </si>
  <si>
    <t>DAVIS, MARGARET R</t>
  </si>
  <si>
    <t>DILLON, LORA L</t>
  </si>
  <si>
    <t>GARNES, JULIA LEONIDOVNA</t>
  </si>
  <si>
    <t>JOHNSON, VALARIE NICOLE</t>
  </si>
  <si>
    <t>KESSINGER, MARY M</t>
  </si>
  <si>
    <t>MEADOWS, JEFFREY B</t>
  </si>
  <si>
    <t>WILLIAMS, LEMUEL RAY</t>
  </si>
  <si>
    <t>HEYLIGER, SIGNORA E</t>
  </si>
  <si>
    <t>INGRAM, LOIS I</t>
  </si>
  <si>
    <t>STOLLINGS, DEBRA K</t>
  </si>
  <si>
    <t>WILLIAMS, WANDA D</t>
  </si>
  <si>
    <t>ALCAZAR, DELORES JEAN</t>
  </si>
  <si>
    <t>AYERS, LINDA S</t>
  </si>
  <si>
    <t>BEASLEY, JOHN T</t>
  </si>
  <si>
    <t>BENVIN, ROBERT M</t>
  </si>
  <si>
    <t>BLAUL, ROSALIE M</t>
  </si>
  <si>
    <t>BUCKALEW, CAROL M</t>
  </si>
  <si>
    <t>BURKE, MARTHA D</t>
  </si>
  <si>
    <t>CALABRESE, BILLY J</t>
  </si>
  <si>
    <t>CHAFFIN, DELFORD FRANKLIN</t>
  </si>
  <si>
    <t>COLEMAN, PATRICIA A</t>
  </si>
  <si>
    <t>CORBETT, KATHLEEN G</t>
  </si>
  <si>
    <t>CRUIKSHANK, ANGELA S</t>
  </si>
  <si>
    <t>CUNDY, LYNN ELIZABETH</t>
  </si>
  <si>
    <t>DAVIS, REGINA D</t>
  </si>
  <si>
    <t>DOLLISON, NATALIE C</t>
  </si>
  <si>
    <t>DORSEY, WILLIAM FRANKLIN</t>
  </si>
  <si>
    <t>DOW, SANDRA K</t>
  </si>
  <si>
    <t>EPLING, KELLI LEANN</t>
  </si>
  <si>
    <t>FERGUSON, DIANE R</t>
  </si>
  <si>
    <t>FREEMAN, STEVEN D</t>
  </si>
  <si>
    <t>FULLER, BENJAMIN MICHAEL</t>
  </si>
  <si>
    <t>GREENE, JACQUELINE CAROL</t>
  </si>
  <si>
    <t>HACKNEY, CRYSTAL D</t>
  </si>
  <si>
    <t>HALL, JAMES W</t>
  </si>
  <si>
    <t>HARPER JR, DANA LEE</t>
  </si>
  <si>
    <t>HEATH, ROBERTA G</t>
  </si>
  <si>
    <t>HUDSON, MARY SHEA</t>
  </si>
  <si>
    <t>HUMPHRIES, KATHY G</t>
  </si>
  <si>
    <t>JOHNSON, JACLYN MARIE</t>
  </si>
  <si>
    <t>KELLER, N CAMILLE</t>
  </si>
  <si>
    <t>KERNER, PAULA R</t>
  </si>
  <si>
    <t>KLINE, JUDITH W</t>
  </si>
  <si>
    <t>KOL, CLAUDIA A</t>
  </si>
  <si>
    <t>LEGG, ANNETTE M</t>
  </si>
  <si>
    <t>MARTIN, ELIZABETH H</t>
  </si>
  <si>
    <t>MCCANN, TIFFANY L</t>
  </si>
  <si>
    <t>MCCLURE, KATHERINE A</t>
  </si>
  <si>
    <t>MESZAROS, PETER P</t>
  </si>
  <si>
    <t>MILLER, ANN C</t>
  </si>
  <si>
    <t>MORGAN, LUCILLE F</t>
  </si>
  <si>
    <t>NICHOLS, AMBER R</t>
  </si>
  <si>
    <t>PENNINGTON, CRYSTAL L</t>
  </si>
  <si>
    <t>RASTLE, MARIANNE</t>
  </si>
  <si>
    <t>ROACH, ANGELA A</t>
  </si>
  <si>
    <t>SCOTT, ROBERT M</t>
  </si>
  <si>
    <t>SHAMBLIN, RHONDA J</t>
  </si>
  <si>
    <t>SNYDER, PEGGY C</t>
  </si>
  <si>
    <t>STARKS, ROBERT K</t>
  </si>
  <si>
    <t>STATOME, GERALD T</t>
  </si>
  <si>
    <t>STOWERS, JOSHUA D</t>
  </si>
  <si>
    <t>SWAYNE, LAWRENCE S</t>
  </si>
  <si>
    <t>TREADWAY, SHELLY R</t>
  </si>
  <si>
    <t>WALKER, SUSAN M</t>
  </si>
  <si>
    <t>WILLIAMS, BRENDA R</t>
  </si>
  <si>
    <t>WILLIAMS, JOSEPH</t>
  </si>
  <si>
    <t>WILSON, RONALD A</t>
  </si>
  <si>
    <t>WOOLWINE JR, JACK D</t>
  </si>
  <si>
    <t>ARBAUGH, DANIEL P</t>
  </si>
  <si>
    <t>HALSTEAD, MARJORIE L</t>
  </si>
  <si>
    <t>HUNTER, CHANDRA DAWN</t>
  </si>
  <si>
    <t>SCHWERTNER, DONALD G</t>
  </si>
  <si>
    <t>WARNER, DIANA L</t>
  </si>
  <si>
    <t>BOLYARD, ELIZABETH A</t>
  </si>
  <si>
    <t>HAYS, CONNIE P</t>
  </si>
  <si>
    <t>LUCAS, ANNA L</t>
  </si>
  <si>
    <t>PARSONS, DORIS C</t>
  </si>
  <si>
    <t>REED, ANNE F</t>
  </si>
  <si>
    <t>WHITT, LORI A</t>
  </si>
  <si>
    <t>HART, RICHARD LEE</t>
  </si>
  <si>
    <t>ROBB, VICTORIA A</t>
  </si>
  <si>
    <t>WHITE, ROBIN C</t>
  </si>
  <si>
    <t>ABERNETHY, ALICE G</t>
  </si>
  <si>
    <t>AMMIRATO, JEAN WHITWORTH</t>
  </si>
  <si>
    <t>BROWN, ROSSLYN C</t>
  </si>
  <si>
    <t>CHAFFIN, LANA L</t>
  </si>
  <si>
    <t>CLARK, SALLYE D</t>
  </si>
  <si>
    <t>CLAYMORE, JANE W</t>
  </si>
  <si>
    <t>COOPER, JEANETTE E</t>
  </si>
  <si>
    <t>COPELAND, LINDSEY L</t>
  </si>
  <si>
    <t>CROUCH JR, WILLIAM C</t>
  </si>
  <si>
    <t>CUMMINGS, BARBARA ANN</t>
  </si>
  <si>
    <t>D'ESPOSITO, KATHLEEN F</t>
  </si>
  <si>
    <t>DILLER, RUTH ANNE</t>
  </si>
  <si>
    <t>DODD, GREGORY B</t>
  </si>
  <si>
    <t>DONATHAN, KAREN L</t>
  </si>
  <si>
    <t>EDWARDS, JENNIFER</t>
  </si>
  <si>
    <t>EDWARDS, STEPHEN H</t>
  </si>
  <si>
    <t>FRAME, RUTH E</t>
  </si>
  <si>
    <t>FROSTICK, ROBERT M</t>
  </si>
  <si>
    <t>GREENE, RICHARD A</t>
  </si>
  <si>
    <t>HALL, WENDY RENEA</t>
  </si>
  <si>
    <t>HAMSHER, KATHERINE J</t>
  </si>
  <si>
    <t>HANNA, DEBRA L</t>
  </si>
  <si>
    <t>HARDMAN, JOHN M</t>
  </si>
  <si>
    <t>HAYSLETT, DEBORAH M</t>
  </si>
  <si>
    <t>HINKLE, EVA E</t>
  </si>
  <si>
    <t>HORNBAKER, PAUL M</t>
  </si>
  <si>
    <t>HOWARD, MICHAEL J</t>
  </si>
  <si>
    <t>HUFFMAN, CONNIE L</t>
  </si>
  <si>
    <t>HUFFMAN, STEVEN R</t>
  </si>
  <si>
    <t>INGRAM, GARY W</t>
  </si>
  <si>
    <t>JONES, DAVID D</t>
  </si>
  <si>
    <t>KHAN, FAIZA N</t>
  </si>
  <si>
    <t>LONG, CORDELIA S</t>
  </si>
  <si>
    <t>MARTIN, JO S</t>
  </si>
  <si>
    <t>MCCLUNG, CHRISTOPHER</t>
  </si>
  <si>
    <t>MULLINS, AZAREEN MARINO</t>
  </si>
  <si>
    <t>NORMAN, RONALD W</t>
  </si>
  <si>
    <t>OCONNELL, BRIAN E</t>
  </si>
  <si>
    <t>PETRY, WILMER E</t>
  </si>
  <si>
    <t>ROADCAP, CONNIE M</t>
  </si>
  <si>
    <t>SHUMATE, NANCY M</t>
  </si>
  <si>
    <t>SMITH, JASON C</t>
  </si>
  <si>
    <t>SULLIVAN, NANCY ANNE</t>
  </si>
  <si>
    <t>SUMMERS, BILL E</t>
  </si>
  <si>
    <t>TURNER, OLIVIA A</t>
  </si>
  <si>
    <t>VAUGHN, LEE M</t>
  </si>
  <si>
    <t>BAILEY, LARRY R</t>
  </si>
  <si>
    <t>BOSSIE, CARMEN L</t>
  </si>
  <si>
    <t>BURDETTE, CHARLOTTE J</t>
  </si>
  <si>
    <t>CANTERBURY, STEVEN J</t>
  </si>
  <si>
    <t>DEXTER, DANIELLE MARIE</t>
  </si>
  <si>
    <t>DUNCAN, DENNIE A</t>
  </si>
  <si>
    <t>ESTEP, LARRY B</t>
  </si>
  <si>
    <t>FISHER, MELEAH N</t>
  </si>
  <si>
    <t>GIBSON, NANCY W</t>
  </si>
  <si>
    <t>GRAY, RUSSELL S</t>
  </si>
  <si>
    <t>HALL, DAVID S</t>
  </si>
  <si>
    <t>JENNINGS, TONYA R</t>
  </si>
  <si>
    <t>JONES, JEAN ANNETTE</t>
  </si>
  <si>
    <t>KLASSEN, JUNE C</t>
  </si>
  <si>
    <t>LEPLEY, RENEE</t>
  </si>
  <si>
    <t>LIU, HELEN M</t>
  </si>
  <si>
    <t>LYONS, HEATHER M</t>
  </si>
  <si>
    <t>LYONS, KENNETH W</t>
  </si>
  <si>
    <t>MEYER, TIMOTHY A</t>
  </si>
  <si>
    <t>ODELL, DEBRA KAY</t>
  </si>
  <si>
    <t>PAXTON, SHARON L</t>
  </si>
  <si>
    <t>PETRILLO, JOSEPH LOUIS</t>
  </si>
  <si>
    <t>PHILLIPS, SUSAN KAY</t>
  </si>
  <si>
    <t>PLUTRO, KELLY L</t>
  </si>
  <si>
    <t>PROCTOR, CATHY S</t>
  </si>
  <si>
    <t>RICKER, LAURA J</t>
  </si>
  <si>
    <t>SHANK, JOHN P</t>
  </si>
  <si>
    <t>SILBER, KATHERINE J</t>
  </si>
  <si>
    <t>STOFFEL, STEPHEN E</t>
  </si>
  <si>
    <t>TURNER, GATHA L.</t>
  </si>
  <si>
    <t>WALKER, CECIL L</t>
  </si>
  <si>
    <t>WATT, JO ANN</t>
  </si>
  <si>
    <t>WHEATCRAFT, BARRY D</t>
  </si>
  <si>
    <t>WHITE, MARLENE S</t>
  </si>
  <si>
    <t>WILLIAMS, NANCY S</t>
  </si>
  <si>
    <t>ASBURY, KIRBY L</t>
  </si>
  <si>
    <t>BABER, ANA C</t>
  </si>
  <si>
    <t>BAILEY, MARCHETIA</t>
  </si>
  <si>
    <t>BALL, JAMIE FRANK</t>
  </si>
  <si>
    <t>BARR, KATHERYN B</t>
  </si>
  <si>
    <t>BONECUTTER, JOHNATHAN O</t>
  </si>
  <si>
    <t>BROOKS, RICHARD J</t>
  </si>
  <si>
    <t>CHANEY, THOMAS C</t>
  </si>
  <si>
    <t>COVERT, LINDA J</t>
  </si>
  <si>
    <t>DANOWSKI, TRENT J</t>
  </si>
  <si>
    <t>DEMEO, JOANNE D</t>
  </si>
  <si>
    <t>EGNOR, JOSEPH D</t>
  </si>
  <si>
    <t>ELKINS, NATALIE S</t>
  </si>
  <si>
    <t>ELLIS, TAMMI L</t>
  </si>
  <si>
    <t>FOX, BELINDA GAIL BARKER</t>
  </si>
  <si>
    <t>GRANT-MANN, WENDY J</t>
  </si>
  <si>
    <t>HALL, TRACEY L</t>
  </si>
  <si>
    <t>HEDRICK, LISA DAWN</t>
  </si>
  <si>
    <t>HOLMES, MICHAEL W</t>
  </si>
  <si>
    <t>HUTCHINSON, CONNIE</t>
  </si>
  <si>
    <t>MEGYESI, ANNA L</t>
  </si>
  <si>
    <t>MIDKIFF, JOYCE SUE</t>
  </si>
  <si>
    <t>MILLER, KATI E</t>
  </si>
  <si>
    <t>MORRISON, STEPHEN W</t>
  </si>
  <si>
    <t>NORMAN, CYNTHIA A</t>
  </si>
  <si>
    <t>ODELL, BEVERLY K</t>
  </si>
  <si>
    <t>OLSEN, KRISTEN L</t>
  </si>
  <si>
    <t>PICKRELL, STEVEN RONALD</t>
  </si>
  <si>
    <t>PRINGLE, JENNIE MEREDITH</t>
  </si>
  <si>
    <t>PRITCHARD, STEPHEN R</t>
  </si>
  <si>
    <t>RIDENOUR, VANESSA J</t>
  </si>
  <si>
    <t>SHAMBLIN, STEVEN W</t>
  </si>
  <si>
    <t>SMITH III, ELVIN J</t>
  </si>
  <si>
    <t>SMITH, AMY S</t>
  </si>
  <si>
    <t>SMITH, BILLIE J</t>
  </si>
  <si>
    <t>SOWARDS, JOHN D</t>
  </si>
  <si>
    <t>TUNNELL, SUSAN E</t>
  </si>
  <si>
    <t>WATTS, STEVEN MILLER</t>
  </si>
  <si>
    <t>WENDT, JAMES ANDREW</t>
  </si>
  <si>
    <t>WHITED, KAREN ANN</t>
  </si>
  <si>
    <t>ALEXANDER, PEGGY B</t>
  </si>
  <si>
    <t>BAILEY, JOSHUA E</t>
  </si>
  <si>
    <t>BLACKBURN, CLAUDIA S</t>
  </si>
  <si>
    <t>CALLARD, SHARON L</t>
  </si>
  <si>
    <t>CANTERBURY-PENN, DEANNA L</t>
  </si>
  <si>
    <t>CANTRELL, CHRISTOPHER J</t>
  </si>
  <si>
    <t>CAPOCY, EDWARD J</t>
  </si>
  <si>
    <t>CARTE, MICHAEL T</t>
  </si>
  <si>
    <t>CAVENDER-MCNEAL, JENNIFER A</t>
  </si>
  <si>
    <t>CHAMBERS, SHERRY H</t>
  </si>
  <si>
    <t>CHILES JR, FRED B</t>
  </si>
  <si>
    <t>CHRISTY, PATRICIA K</t>
  </si>
  <si>
    <t>CORDELL JR, AUSTIN L</t>
  </si>
  <si>
    <t>CORDLE, NORMA H</t>
  </si>
  <si>
    <t>CRIST, ROXANNA</t>
  </si>
  <si>
    <t>CROWE, MARSHA R</t>
  </si>
  <si>
    <t>CUNNINGHAM, MARILYN S</t>
  </si>
  <si>
    <t>DAVIS, CASSANDRA E</t>
  </si>
  <si>
    <t>ENNIS, CINDY LOU</t>
  </si>
  <si>
    <t>FERRELL JR, RICHARD A</t>
  </si>
  <si>
    <t>GILMORE, SANDRA L</t>
  </si>
  <si>
    <t>GREENE, DEBORAH S</t>
  </si>
  <si>
    <t>HALL, FORREST D</t>
  </si>
  <si>
    <t>HARPER JR, EDWARD</t>
  </si>
  <si>
    <t>HARTLEY, CHARLES U</t>
  </si>
  <si>
    <t>HENSLEY, NORMAN RALPH</t>
  </si>
  <si>
    <t>HEWITT, MARTHA J</t>
  </si>
  <si>
    <t>HILL, HARRY D</t>
  </si>
  <si>
    <t>HOPKINS, JOHN</t>
  </si>
  <si>
    <t>JOHNSON, MEGAN L</t>
  </si>
  <si>
    <t>KENNEDY, JANE M</t>
  </si>
  <si>
    <t>LAYNE, SHIRLEY A</t>
  </si>
  <si>
    <t>LOVEJOY, AILEY MARIE</t>
  </si>
  <si>
    <t>MANLEY, MARCIA JEAN</t>
  </si>
  <si>
    <t>MANOR, DANIEL S</t>
  </si>
  <si>
    <t>MARION, RACHELLE J</t>
  </si>
  <si>
    <t>MCBRIDE, RHONDA G</t>
  </si>
  <si>
    <t>MCCHESNEY, HEATHER ERIN</t>
  </si>
  <si>
    <t>MCCLURE, GAIL M</t>
  </si>
  <si>
    <t>MCGREW, SHANNON D</t>
  </si>
  <si>
    <t>MCKENZIE, RALONE SUZANNE</t>
  </si>
  <si>
    <t>MOORE, MARY E</t>
  </si>
  <si>
    <t>MORRIS, RODNEY T</t>
  </si>
  <si>
    <t>MOYNAHAN, JAMES M</t>
  </si>
  <si>
    <t>MOYNAHAN, MARY H</t>
  </si>
  <si>
    <t>MULLINS, MARK S</t>
  </si>
  <si>
    <t>MYERS, REBECCA C</t>
  </si>
  <si>
    <t>NASBY, ROBIN R</t>
  </si>
  <si>
    <t>NELSON, CYNDI M</t>
  </si>
  <si>
    <t>NICHOLAS, CLIFFORD R</t>
  </si>
  <si>
    <t>POWELL, CAROLYN P</t>
  </si>
  <si>
    <t>PRIDE, SHELBY E</t>
  </si>
  <si>
    <t>RAMSEY, THERESA D</t>
  </si>
  <si>
    <t>STANLEY, ELIZABETH L</t>
  </si>
  <si>
    <t>STEVENS, MARY</t>
  </si>
  <si>
    <t>TONEY, HANNAH REBA</t>
  </si>
  <si>
    <t>TOPPINGS, NELLA</t>
  </si>
  <si>
    <t>WALLACE, HARRY P</t>
  </si>
  <si>
    <t>WATKINS, THOMAS L</t>
  </si>
  <si>
    <t>ARDMAN, NIKKI LYNN</t>
  </si>
  <si>
    <t>BALDWIN, TRAVIS F</t>
  </si>
  <si>
    <t>CALVERT, BARBARA A</t>
  </si>
  <si>
    <t>CARNEY, VICKY T</t>
  </si>
  <si>
    <t>CHANDLER, PAMELA M</t>
  </si>
  <si>
    <t>CHEVALIER, LARRY T</t>
  </si>
  <si>
    <t>CRAWFORD, CARMELLA S</t>
  </si>
  <si>
    <t>DEMARK, TONY S</t>
  </si>
  <si>
    <t>DERENBURGER, DEBORAH M</t>
  </si>
  <si>
    <t>DUNN, MELINDA</t>
  </si>
  <si>
    <t>GREEN, COREY F</t>
  </si>
  <si>
    <t>GRIMMETT, LINDA M</t>
  </si>
  <si>
    <t>HARPER, SADIE A</t>
  </si>
  <si>
    <t>HARRISON, SUSAN J</t>
  </si>
  <si>
    <t>HILL JR, JOHN W</t>
  </si>
  <si>
    <t>ICE, BRENDA K</t>
  </si>
  <si>
    <t>KING, JOY F</t>
  </si>
  <si>
    <t>LITTLE, AMY B</t>
  </si>
  <si>
    <t>MCLAUGHLIN, REBECCA L</t>
  </si>
  <si>
    <t>MOSS, CAROLYN B</t>
  </si>
  <si>
    <t>MURPHY, PATRICIA A</t>
  </si>
  <si>
    <t>OLENCHICK, ANNETTE M</t>
  </si>
  <si>
    <t>PECK, ROBIN LAURA</t>
  </si>
  <si>
    <t>QUERRY, MARY B</t>
  </si>
  <si>
    <t>SCHULTZ, JANE E</t>
  </si>
  <si>
    <t>SMOLDER, BROOKE ADAIRE</t>
  </si>
  <si>
    <t>TAYLOR, ELIZABETH KAY</t>
  </si>
  <si>
    <t>THOMAS, ELIZABETH R</t>
  </si>
  <si>
    <t>THROCKMORTON, JERRY W</t>
  </si>
  <si>
    <t>YOUNG, DONNA W</t>
  </si>
  <si>
    <t>BABBEY, MARY JANE</t>
  </si>
  <si>
    <t>BEECH, JOHN H</t>
  </si>
  <si>
    <t>BEGLEY, JANETTE L</t>
  </si>
  <si>
    <t>BIRON, LYNDA A</t>
  </si>
  <si>
    <t>BLAYLOCK, JULIE ANN</t>
  </si>
  <si>
    <t>BOOTEN, EDWARD A</t>
  </si>
  <si>
    <t>BOSTIC, MARGARET C</t>
  </si>
  <si>
    <t>CARNEY, WILLIAM GREGORY</t>
  </si>
  <si>
    <t>DANNA, MARGUERITE ROSE</t>
  </si>
  <si>
    <t>DAWSON II, ROBERT B</t>
  </si>
  <si>
    <t>DEVILLIER, REGINA L</t>
  </si>
  <si>
    <t>DILLARD, MILLS M</t>
  </si>
  <si>
    <t>DUSIC, REBECCA C</t>
  </si>
  <si>
    <t>ESTEP, KIMI MIDKIFF</t>
  </si>
  <si>
    <t>EYE, JACQUELINE S</t>
  </si>
  <si>
    <t>FENIMORE, PATRICK K</t>
  </si>
  <si>
    <t>GREENLEAF, MARLENE B</t>
  </si>
  <si>
    <t>GRIFFITH, TERRY R</t>
  </si>
  <si>
    <t>GWINN, JEFFREY A</t>
  </si>
  <si>
    <t>HALL, SHIRLEY L</t>
  </si>
  <si>
    <t>HAMER, CHARLES S</t>
  </si>
  <si>
    <t>HOLBROOK, WILLIAM P</t>
  </si>
  <si>
    <t>KOEHN, BRENDA</t>
  </si>
  <si>
    <t>KOSKY, PETER J</t>
  </si>
  <si>
    <t>KUTZ, ROSE M</t>
  </si>
  <si>
    <t>LOFTIS JR, STEPHEN W</t>
  </si>
  <si>
    <t>LONG, LINDA D</t>
  </si>
  <si>
    <t>LOVEJOY, MELISSA S</t>
  </si>
  <si>
    <t>MEADOWS, CONSTANCE S</t>
  </si>
  <si>
    <t>MELTON, CAROL R</t>
  </si>
  <si>
    <t>MOORE, KATHRYN A</t>
  </si>
  <si>
    <t>MOSS, CHARLES M</t>
  </si>
  <si>
    <t>MURPHY, SCOTT DAVID</t>
  </si>
  <si>
    <t>NICHOLS, DALE A</t>
  </si>
  <si>
    <t>PARKER, CARLOYN M</t>
  </si>
  <si>
    <t>PETERS, CARMA</t>
  </si>
  <si>
    <t>PHILLIPS, BERRY A</t>
  </si>
  <si>
    <t>POWERS, ERNEST H</t>
  </si>
  <si>
    <t>PRICE, SHAMIA R</t>
  </si>
  <si>
    <t>REDMAN, JASON C</t>
  </si>
  <si>
    <t>RICHARDSON, JANET KETZ</t>
  </si>
  <si>
    <t>RIGGS, BRIDGET E</t>
  </si>
  <si>
    <t>STEELE, CANDICE MARIE ANDERSON</t>
  </si>
  <si>
    <t>STERN, N DAVID</t>
  </si>
  <si>
    <t>TAYLOR, PAULA A</t>
  </si>
  <si>
    <t>TILLQUIST, MARILYN E</t>
  </si>
  <si>
    <t>TOLBERT, W GAIL</t>
  </si>
  <si>
    <t>TOLER, GLENN R</t>
  </si>
  <si>
    <t>WILLIAMS, LEAH D</t>
  </si>
  <si>
    <t>WOOLWINE, DONALD C</t>
  </si>
  <si>
    <t>ANDERSON, TIFFANY NICOLE</t>
  </si>
  <si>
    <t>BRANNON, DELBERT M</t>
  </si>
  <si>
    <t>BROCK, MARSHA M</t>
  </si>
  <si>
    <t>CAREY, MALVA J</t>
  </si>
  <si>
    <t>CHRISTIANSON, CHRISTINE JEANETTE</t>
  </si>
  <si>
    <t>CLARK, MICHAEL V</t>
  </si>
  <si>
    <t>CLENDENIN, CASSI L</t>
  </si>
  <si>
    <t>DEARIEN, DEBRA LYNN</t>
  </si>
  <si>
    <t>EPLING, CRAIG W</t>
  </si>
  <si>
    <t>GAVIN, TIMOTHY J</t>
  </si>
  <si>
    <t>HALSTEAD, AMY D</t>
  </si>
  <si>
    <t>HALSTEAD, JOHANNA V</t>
  </si>
  <si>
    <t>HARRIS, DANNY K</t>
  </si>
  <si>
    <t>HENLEY, MELISSA A</t>
  </si>
  <si>
    <t>HENSLEY, TERRI L</t>
  </si>
  <si>
    <t>HENSLEY, VICKIE SUZANNE</t>
  </si>
  <si>
    <t>HILLENBRAND, BARTON C</t>
  </si>
  <si>
    <t>HUGHART JR, E EDWARD</t>
  </si>
  <si>
    <t>HUNT, JUDY E</t>
  </si>
  <si>
    <t>KENNEDY, GAIL</t>
  </si>
  <si>
    <t>KING, LISA G</t>
  </si>
  <si>
    <t>KING, MARY E</t>
  </si>
  <si>
    <t>KISER, MARSHALL E</t>
  </si>
  <si>
    <t>KUHLMAN, CAROL M</t>
  </si>
  <si>
    <t>LEROSE, CATHERINE G</t>
  </si>
  <si>
    <t>LUCAS, SHERRY ANN</t>
  </si>
  <si>
    <t>LYON, JACK WESLEY</t>
  </si>
  <si>
    <t>MAMONE, SHARI L</t>
  </si>
  <si>
    <t>MARTIN, MARGARET S</t>
  </si>
  <si>
    <t>MCCUTCHEON, STEPHANIE JOY</t>
  </si>
  <si>
    <t>MCGRAW, LYNN</t>
  </si>
  <si>
    <t>PETERS JR, HERBERT D</t>
  </si>
  <si>
    <t>REED, RANDOLPH L</t>
  </si>
  <si>
    <t>RHODES, MATTHEW D</t>
  </si>
  <si>
    <t>SALLADA, KIMBERLY S</t>
  </si>
  <si>
    <t>SHELTON, PEGGY E</t>
  </si>
  <si>
    <t>SMITH, POLLY K</t>
  </si>
  <si>
    <t>STRICKER, ASHLEY DAWN</t>
  </si>
  <si>
    <t>TONEY, CHANDRA C</t>
  </si>
  <si>
    <t>VALLEAU, SUSAN L</t>
  </si>
  <si>
    <t>VASSEL, LARRY J</t>
  </si>
  <si>
    <t>WADE, CARLA D</t>
  </si>
  <si>
    <t>WALKER, HUBERT D</t>
  </si>
  <si>
    <t>WATTS, DREMA D</t>
  </si>
  <si>
    <t>WELCOME, KERI L</t>
  </si>
  <si>
    <t>WHITE, TIMOTHY A</t>
  </si>
  <si>
    <t>WHITMAN, RICHARD B</t>
  </si>
  <si>
    <t>WILLIS, KATHRYN B</t>
  </si>
  <si>
    <t>JOHNSON, ROBERT S</t>
  </si>
  <si>
    <t>BARRON, LYNN M</t>
  </si>
  <si>
    <t>CAVENDER, LARRY E</t>
  </si>
  <si>
    <t>DAUGHERTY, JOHN L</t>
  </si>
  <si>
    <t>GRAY, CONNIE W</t>
  </si>
  <si>
    <t>HUMPHREYS, JOHN F</t>
  </si>
  <si>
    <t>MCGUIRE, SARAH S</t>
  </si>
  <si>
    <t>PATRICK, CHERYL ANN</t>
  </si>
  <si>
    <t>TONEY, GAYLE Y</t>
  </si>
  <si>
    <t>KETTERLY, CHRISTIE L</t>
  </si>
  <si>
    <t>LYON, KIMBERLY ANN</t>
  </si>
  <si>
    <t>SHOCK, CYNTHIA BLAINE</t>
  </si>
  <si>
    <t>PISTORE, BRENDA J</t>
  </si>
  <si>
    <t>EDWARDS, ALMA R</t>
  </si>
  <si>
    <t>LUTZ, JANET HALE</t>
  </si>
  <si>
    <t>WOLFE, JUDY PRICE</t>
  </si>
  <si>
    <t>LAWMAN, CHARLOTTE L</t>
  </si>
  <si>
    <t>MCCORMICK, LORI A</t>
  </si>
  <si>
    <t>MORRIS, STACY L</t>
  </si>
  <si>
    <t>UNDERWOOD, WILLIAM L</t>
  </si>
  <si>
    <t>CONLEY, KATRINA FAYE</t>
  </si>
  <si>
    <t>MCQUAIDE, CATHRYN E</t>
  </si>
  <si>
    <t>SWOR, MARY</t>
  </si>
  <si>
    <t>FENIMORE, CAROLYN W</t>
  </si>
  <si>
    <t>JAMES, MARY JO</t>
  </si>
  <si>
    <t>LEFEVRE, NANCY J</t>
  </si>
  <si>
    <t>BURDETT, DEBORAH S</t>
  </si>
  <si>
    <t>DANGERFIELD, SANDRA L</t>
  </si>
  <si>
    <t>UNDERWOOD, ADRENA A</t>
  </si>
  <si>
    <t>MARTIN, JUDITH L</t>
  </si>
  <si>
    <t>SCRIVO, AMY M</t>
  </si>
  <si>
    <t>ATKINS, ELIZABETH</t>
  </si>
  <si>
    <t>WALSH, JOYCE E</t>
  </si>
  <si>
    <t>ENOCHS, JENNY LYN</t>
  </si>
  <si>
    <t>HAYES, LYNN M</t>
  </si>
  <si>
    <t>HUDSON, LAURA E</t>
  </si>
  <si>
    <t>ROCINI, MARY L</t>
  </si>
  <si>
    <t>PALMER, AMI DAVIS</t>
  </si>
  <si>
    <t>RHULE, JUDITH M</t>
  </si>
  <si>
    <t>CHAPMAN, CINDY D</t>
  </si>
  <si>
    <t>COREY, JOANNA H</t>
  </si>
  <si>
    <t>HANNAH, BARBARA J</t>
  </si>
  <si>
    <t>BAILEY, MARTHA L</t>
  </si>
  <si>
    <t>BLACKHURST, EMILY S</t>
  </si>
  <si>
    <t>HAVELY, SANDRA L</t>
  </si>
  <si>
    <t>THAXTON, BARBARA J</t>
  </si>
  <si>
    <t>CARNEFIX, AMBER N</t>
  </si>
  <si>
    <t>COLLINS JR, BILLY J</t>
  </si>
  <si>
    <t>CUNNINGHAM, REBECCA S</t>
  </si>
  <si>
    <t>SECURRO, CATHY J</t>
  </si>
  <si>
    <t>TRACY, RUTH S</t>
  </si>
  <si>
    <t>DAVIS, WILLA R</t>
  </si>
  <si>
    <t>DUTTON, KAY W</t>
  </si>
  <si>
    <t>FELTON, KERRY K</t>
  </si>
  <si>
    <t>SHIVLEY, JUDITH ANN</t>
  </si>
  <si>
    <t>BISHOP, KATHY C</t>
  </si>
  <si>
    <t>BLAIR, SANDRA K</t>
  </si>
  <si>
    <t>GODFREY, JOYCE A</t>
  </si>
  <si>
    <t>GROVES, PATRICIA A</t>
  </si>
  <si>
    <t>BROWN, LISA G</t>
  </si>
  <si>
    <t>KITCHEN, DEBRA A</t>
  </si>
  <si>
    <t>LEGROS, CHRYSTAL LEIGH</t>
  </si>
  <si>
    <t>FISHER, WENDY L</t>
  </si>
  <si>
    <t>WISECUP, JULIA H</t>
  </si>
  <si>
    <t>ELLIS, MARY A</t>
  </si>
  <si>
    <t>SAPP, JERRY W</t>
  </si>
  <si>
    <t>JACKSON, NELL E</t>
  </si>
  <si>
    <t>RAY, LORI ANN</t>
  </si>
  <si>
    <t>MANER, CHARLOTTE F</t>
  </si>
  <si>
    <t>VANDAL, BRIANNE ELAINE</t>
  </si>
  <si>
    <t>MCCORMICK, KATHI L</t>
  </si>
  <si>
    <t>SALLADE, JILL K</t>
  </si>
  <si>
    <t>HARDIMAN, DONNA K</t>
  </si>
  <si>
    <t>PATTERSON, SUE A</t>
  </si>
  <si>
    <t>BLAND, ROBIN J</t>
  </si>
  <si>
    <t>GILLISPIE, AMANDA B</t>
  </si>
  <si>
    <t>CHILDERS, NATALIE J</t>
  </si>
  <si>
    <t>MCDONALD, EILEEN M</t>
  </si>
  <si>
    <t>ARMSTRONG, CYNTHIA L</t>
  </si>
  <si>
    <t>COOPER, TENNILLE SKEENS</t>
  </si>
  <si>
    <t>CREAMER-RUSH, REBECCA C</t>
  </si>
  <si>
    <t>HICKMAN, PATRICIA A</t>
  </si>
  <si>
    <t>COLEMAN, VERONICA L</t>
  </si>
  <si>
    <t>GODISH, VICTORIA C</t>
  </si>
  <si>
    <t>WARREN, REBECCA L</t>
  </si>
  <si>
    <t>KEENER, BEVERLY J</t>
  </si>
  <si>
    <t>MASINTER-SIMUNIC, STEFANIE J</t>
  </si>
  <si>
    <t>MCKOWN, REGINA P</t>
  </si>
  <si>
    <t>STRICK, SARA S</t>
  </si>
  <si>
    <t>VANGILDER, NANCY Z</t>
  </si>
  <si>
    <t>CHILDERS, DEBORAH ANN</t>
  </si>
  <si>
    <t>DAUBENSPECK, TRILLA</t>
  </si>
  <si>
    <t>KENNEDY, CATHERINE A</t>
  </si>
  <si>
    <t>CARTE, NANCY R.</t>
  </si>
  <si>
    <t>HARRISON, GINGER C</t>
  </si>
  <si>
    <t>THORNE, LYNN B</t>
  </si>
  <si>
    <t>KNAUFF, LAURA J</t>
  </si>
  <si>
    <t>QUEEN, ANN G</t>
  </si>
  <si>
    <t>GERICHTEN, CATHERINE A</t>
  </si>
  <si>
    <t>MCGREW, STEPHANIE</t>
  </si>
  <si>
    <t>CHAPMAN, RUTHANNE H</t>
  </si>
  <si>
    <t>NEWHOUSE, JENNY LYNN</t>
  </si>
  <si>
    <t>WINEFORDNER, NANCY C</t>
  </si>
  <si>
    <t>MEADOWS, LESLEY H</t>
  </si>
  <si>
    <t>MORRISON, CYNTHIA KAYE</t>
  </si>
  <si>
    <t>ALBRIGHT, PAULA S</t>
  </si>
  <si>
    <t>HANSROTH, LISA A</t>
  </si>
  <si>
    <t>BLOOM, DOLORES ANDERSON</t>
  </si>
  <si>
    <t>WITHROW, GEORGIA L</t>
  </si>
  <si>
    <t>FOSTER, SUSAN J</t>
  </si>
  <si>
    <t>NEWMAN, CHRISTINA M</t>
  </si>
  <si>
    <t>DAVIS, STEPHANIE RACHELLE</t>
  </si>
  <si>
    <t>GALLAGHER, SUE ANN</t>
  </si>
  <si>
    <t>ASSEFF, KATHY ANN</t>
  </si>
  <si>
    <t>STUMP, LOU A</t>
  </si>
  <si>
    <t>HARRISON, ELIZABETH</t>
  </si>
  <si>
    <t>UNDERWOOD, GINA L</t>
  </si>
  <si>
    <t>MURPHY, SHERRIE J</t>
  </si>
  <si>
    <t>SCHOETTKER, JENNIFER LOUISE</t>
  </si>
  <si>
    <t>PETRY-ROSE, JILL JEANETTE</t>
  </si>
  <si>
    <t>HAGERMAN, ROBYN R</t>
  </si>
  <si>
    <t>HARLESS, CATHY L</t>
  </si>
  <si>
    <t>MILLS, MELISSA D</t>
  </si>
  <si>
    <t>RIFFEE, DEBORAH J</t>
  </si>
  <si>
    <t>SKAGGS, SHIRLEY ANN SUCCURRO</t>
  </si>
  <si>
    <t>SUTTON, JEREMY E</t>
  </si>
  <si>
    <t>ATKINS, MARY K</t>
  </si>
  <si>
    <t>BRADLEY, DEBORAH</t>
  </si>
  <si>
    <t>KNAPP, DEBORAH A</t>
  </si>
  <si>
    <t>MONDAY, LINDA DIANE</t>
  </si>
  <si>
    <t>SPEARS, HOLLY J</t>
  </si>
  <si>
    <t>BRENNEMAN, LINDSAY S</t>
  </si>
  <si>
    <t>CABELL, MARGARET W</t>
  </si>
  <si>
    <t>CREMEANS, GINA J</t>
  </si>
  <si>
    <t>KING, SALLY S</t>
  </si>
  <si>
    <t>MILLER, CLAUDIA S</t>
  </si>
  <si>
    <t>ARACE, CHERYL L</t>
  </si>
  <si>
    <t>DEAN, SARAH E</t>
  </si>
  <si>
    <t>FRAMPTON, JAIME N</t>
  </si>
  <si>
    <t>GARNETT, SUSAN E</t>
  </si>
  <si>
    <t>THOMAS, PATRICIA M</t>
  </si>
  <si>
    <t>CLARK, CARL EDWARD</t>
  </si>
  <si>
    <t>CLARK, THERESA</t>
  </si>
  <si>
    <t>FISHER, JUDITH F</t>
  </si>
  <si>
    <t>GRAY, TENNA LYNETTE</t>
  </si>
  <si>
    <t>HEASLEY, II, ROBERT G</t>
  </si>
  <si>
    <t>KENDALL, LINDA C</t>
  </si>
  <si>
    <t>KITTLE, CONSTANCE L</t>
  </si>
  <si>
    <t>MCCORMICK, BERTHELIA</t>
  </si>
  <si>
    <t>MELTON, SANDRA C</t>
  </si>
  <si>
    <t>PHILLIPS, CYNTHIA C P</t>
  </si>
  <si>
    <t>SEARS, MELISSA A</t>
  </si>
  <si>
    <t>SLAPPE, BRIAN S</t>
  </si>
  <si>
    <t>SMITH, KEITH A</t>
  </si>
  <si>
    <t>WOODS, CADARIS B</t>
  </si>
  <si>
    <t>MILLS, BRENDA K</t>
  </si>
  <si>
    <t>KILBERT, NIKOLE LYNN</t>
  </si>
  <si>
    <t>ZEITZ, TONA N</t>
  </si>
  <si>
    <t>ANDERSON, MATTHEW C</t>
  </si>
  <si>
    <t>BERRY, PATSY C</t>
  </si>
  <si>
    <t>COGAR, CHRISTINA M</t>
  </si>
  <si>
    <t>DAVIS-SWEENEY, LISA ANNE</t>
  </si>
  <si>
    <t>DAVIS, KIM MARIE</t>
  </si>
  <si>
    <t>SCHMITT, FRANCES D</t>
  </si>
  <si>
    <t>STEVENSON, ALISON JAY</t>
  </si>
  <si>
    <t>BAKER, CECILIA</t>
  </si>
  <si>
    <t>CARUTHERS, MINDY E</t>
  </si>
  <si>
    <t>EAGAN, FRANCES</t>
  </si>
  <si>
    <t>EDWARDS, ROSADA L</t>
  </si>
  <si>
    <t>CLENDENIN, CATHY E</t>
  </si>
  <si>
    <t>HUMPHREYS, DEBORAH BURGE</t>
  </si>
  <si>
    <t>WALKER, KATHY LYNN</t>
  </si>
  <si>
    <t>KNITTLE, ELIZABETH</t>
  </si>
  <si>
    <t>RITENOUR, DIANA L</t>
  </si>
  <si>
    <t>ATKINS, STEPHANIE GAYLE</t>
  </si>
  <si>
    <t>CLINTON, KIMBRA JAREEN</t>
  </si>
  <si>
    <t>HAYNES, LISA JEAN</t>
  </si>
  <si>
    <t>HEYLIGER, DONNA L</t>
  </si>
  <si>
    <t>HUNT III, GEORGE</t>
  </si>
  <si>
    <t>BOYD, RONDA T</t>
  </si>
  <si>
    <t>BURDETTE, PAMELA DAWN</t>
  </si>
  <si>
    <t>CLINE, BARBARA S</t>
  </si>
  <si>
    <t>GAINES, STEPHEN D</t>
  </si>
  <si>
    <t>STOVER, SARAH LOUISE</t>
  </si>
  <si>
    <t>STURGILL, LAURA L</t>
  </si>
  <si>
    <t>BOWLES, DEBORAH A</t>
  </si>
  <si>
    <t>MOALES, JACKIE F</t>
  </si>
  <si>
    <t>VARNEY, LINDA JANE</t>
  </si>
  <si>
    <t>DAVIS, CAROL LYNN</t>
  </si>
  <si>
    <t>HAMMONDS, JOHN FITZGERALD</t>
  </si>
  <si>
    <t>HOPE, ROBERT D</t>
  </si>
  <si>
    <t>MILLER, ROBERT J</t>
  </si>
  <si>
    <t>SHEW, JUDITH C</t>
  </si>
  <si>
    <t>ADAMS, ROBERT L</t>
  </si>
  <si>
    <t>HAMMAR, SARAH F</t>
  </si>
  <si>
    <t>MARTIN, CHRISTOPHER</t>
  </si>
  <si>
    <t>MCCUNE, JOHN G</t>
  </si>
  <si>
    <t>SHAMBLIN, SHANDA SUE</t>
  </si>
  <si>
    <t>ATWOOD, SHERRI A</t>
  </si>
  <si>
    <t>EVANS, JODI CHRISTINE</t>
  </si>
  <si>
    <t>MCCUNE, KIMBERLY</t>
  </si>
  <si>
    <t>SCHOENING, MARGARET C</t>
  </si>
  <si>
    <t>SIDERS JR, CORBIN C</t>
  </si>
  <si>
    <t>ADAMS, JOYCE A</t>
  </si>
  <si>
    <t>ELLIOTT, MARCUM E</t>
  </si>
  <si>
    <t>ENGLISH, MYRTOLYN</t>
  </si>
  <si>
    <t>LEE, LYNETTE ALIX</t>
  </si>
  <si>
    <t>PAYNE, KARA SHANNON</t>
  </si>
  <si>
    <t>RIDER, BRENDA J</t>
  </si>
  <si>
    <t>SMITH, NICOLE NOELLE</t>
  </si>
  <si>
    <t>THOMAS, CHRISTINA A</t>
  </si>
  <si>
    <t>WILSON, DEBRA K</t>
  </si>
  <si>
    <t>AMELI, CARRIE L</t>
  </si>
  <si>
    <t>BERRY, NANCY E</t>
  </si>
  <si>
    <t>BOWLES, MARGARET A</t>
  </si>
  <si>
    <t>BROWN, DEBORAH E</t>
  </si>
  <si>
    <t>CANTER, JOYCE M</t>
  </si>
  <si>
    <t>CIAMBOTTI, ELLEN L</t>
  </si>
  <si>
    <t>CONLEY, HESTER R</t>
  </si>
  <si>
    <t>DENNISON, TERESA H</t>
  </si>
  <si>
    <t>ELLISON, DAVID A</t>
  </si>
  <si>
    <t>EMBREY, DAWN E</t>
  </si>
  <si>
    <t>FORBES, MARIANNE A</t>
  </si>
  <si>
    <t>HARLESS, MARY L</t>
  </si>
  <si>
    <t>HICKS, LISA A</t>
  </si>
  <si>
    <t>HINDMAN, NANCY M</t>
  </si>
  <si>
    <t>HOPKINS, MARIA L</t>
  </si>
  <si>
    <t>HUDNALL, KATHRYN H</t>
  </si>
  <si>
    <t>HUXLEY, LUCILLE A</t>
  </si>
  <si>
    <t>KNIGHTON, MICHAEL C</t>
  </si>
  <si>
    <t>LUSK, LISA J</t>
  </si>
  <si>
    <t>MCCROSKEY, JEFFREY A</t>
  </si>
  <si>
    <t>MURRAY, SHARON W</t>
  </si>
  <si>
    <t>NESIUS, MARIE K</t>
  </si>
  <si>
    <t>ROGERS, SUSAN R</t>
  </si>
  <si>
    <t>SELBY, MARY SUE</t>
  </si>
  <si>
    <t>SPRADLING, DEBORAH J</t>
  </si>
  <si>
    <t>WILSON, JOAN M</t>
  </si>
  <si>
    <t>WILSON, SANDRA J</t>
  </si>
  <si>
    <t>LONG, CONNIE GAIL</t>
  </si>
  <si>
    <t>MORRISON, SHARON L</t>
  </si>
  <si>
    <t>ANDERSON, KRISTINE L</t>
  </si>
  <si>
    <t>HOLCOMB, VICKIE L</t>
  </si>
  <si>
    <t>FERRELL, DANA J</t>
  </si>
  <si>
    <t>HENSHAW, CAROLYN S</t>
  </si>
  <si>
    <t>HOLCOMB, CAROL A</t>
  </si>
  <si>
    <t>LAMASTER II, JAMES M</t>
  </si>
  <si>
    <t>SADOLF, RICK M</t>
  </si>
  <si>
    <t>WOOD, DIANE B</t>
  </si>
  <si>
    <t>DAVIS, ANGELA S</t>
  </si>
  <si>
    <t>DAVIS, THOMAS R</t>
  </si>
  <si>
    <t>ELLISON, JO ANN</t>
  </si>
  <si>
    <t>LAZO, STACY MORAN</t>
  </si>
  <si>
    <t>BUTCH, FRANCES R</t>
  </si>
  <si>
    <t>WAGONER, JUDY B</t>
  </si>
  <si>
    <t>WIENER, BEVERLY M</t>
  </si>
  <si>
    <t>WILSON, JENNIFER E</t>
  </si>
  <si>
    <t>BUCKNER, CHARLES K</t>
  </si>
  <si>
    <t>GEARY, STEVEN J</t>
  </si>
  <si>
    <t>KOONTZ, BRENDA H</t>
  </si>
  <si>
    <t>LEGG JR, JERRY A</t>
  </si>
  <si>
    <t>MCCORKLE, MEGAN W</t>
  </si>
  <si>
    <t>MCVICKER, AMY L</t>
  </si>
  <si>
    <t>PHILLIPS, SONJA K</t>
  </si>
  <si>
    <t>STOFFEL JR, STEPHEN E</t>
  </si>
  <si>
    <t>SWEET, RACHEL BETH</t>
  </si>
  <si>
    <t>UNGER, SHELLEY D</t>
  </si>
  <si>
    <t>ANSEL, AMY F</t>
  </si>
  <si>
    <t>BALDWIN, ELIZABETH K</t>
  </si>
  <si>
    <t>HANNA, BARBARA L</t>
  </si>
  <si>
    <t>HEROLD, MAXINE S</t>
  </si>
  <si>
    <t>ROHMILLER, SABRINA D</t>
  </si>
  <si>
    <t>YEAGER, ANNA A</t>
  </si>
  <si>
    <t>ABBOT, MARY B</t>
  </si>
  <si>
    <t>BALABAN, MITCHELL A</t>
  </si>
  <si>
    <t>BROWN, JANE E</t>
  </si>
  <si>
    <t>BROWNING, JILL W</t>
  </si>
  <si>
    <t>BRUNER, KATHRYN J</t>
  </si>
  <si>
    <t>CHIPARO, JEFFREY A</t>
  </si>
  <si>
    <t>CLATWORTHY, KAREN L</t>
  </si>
  <si>
    <t>CLEMONS, KRISTYN HAZELBAKER</t>
  </si>
  <si>
    <t>COONEY, SARA A</t>
  </si>
  <si>
    <t>DICARLO, MELINDA P</t>
  </si>
  <si>
    <t>FLESHMAN, BERTHA E</t>
  </si>
  <si>
    <t>GIVEN, MELISSA A</t>
  </si>
  <si>
    <t>GLASSCOCK, GEORGEANN</t>
  </si>
  <si>
    <t>HARRISON, CHERYL E</t>
  </si>
  <si>
    <t>HAZARD, SALLY S</t>
  </si>
  <si>
    <t>HOOPER, SUSAN</t>
  </si>
  <si>
    <t>JOHNSON, SALLIE A</t>
  </si>
  <si>
    <t>JONES, JUDITH A</t>
  </si>
  <si>
    <t>KING, DAVID L</t>
  </si>
  <si>
    <t>KLUSMEYER, MARSHA H</t>
  </si>
  <si>
    <t>MORRISON, MOLLY EVELYN</t>
  </si>
  <si>
    <t>MULLINS, MARTHA H</t>
  </si>
  <si>
    <t>PELZEL, SUSAN S</t>
  </si>
  <si>
    <t>PIERCE, JANE MOORE</t>
  </si>
  <si>
    <t>RUFFIN JR, WILLIE</t>
  </si>
  <si>
    <t>SHAPIRO, ELLEN M</t>
  </si>
  <si>
    <t>SHELTON, CRAIG H</t>
  </si>
  <si>
    <t>SORAH, KELLY B</t>
  </si>
  <si>
    <t>SPRINGSTON, JONATHAN E</t>
  </si>
  <si>
    <t>STEPHEN, REBECCA A</t>
  </si>
  <si>
    <t>TWEEL, CAROL L</t>
  </si>
  <si>
    <t>TYE, TINA RENEE</t>
  </si>
  <si>
    <t>VIANDS-CLINE, LISA ELIZABETH</t>
  </si>
  <si>
    <t>EDMONDS, DEBORAH M</t>
  </si>
  <si>
    <t>NEWLAND, COLLEEN LEE</t>
  </si>
  <si>
    <t>FINDLEY-HALL, RHONDA K</t>
  </si>
  <si>
    <t>GERNERT, CAROL H</t>
  </si>
  <si>
    <t>HARPER, RICHARD W</t>
  </si>
  <si>
    <t>HICKMAN, JENNIFER B</t>
  </si>
  <si>
    <t>HILDRETH, ERIN M</t>
  </si>
  <si>
    <t>SUPCOE, PATTY L</t>
  </si>
  <si>
    <t>SUSSER, MELINDA</t>
  </si>
  <si>
    <t>THOMAS, KATHLEEN ANNE</t>
  </si>
  <si>
    <t>MONROE, NANCY J</t>
  </si>
  <si>
    <t>MOUGAES, DEBORAH MICHAEL</t>
  </si>
  <si>
    <t>RADOW, SARAH S</t>
  </si>
  <si>
    <t>TIPTON, ELIZABETH S</t>
  </si>
  <si>
    <t>LONG, ROXANNE B</t>
  </si>
  <si>
    <t>HEBB, ANGELA D</t>
  </si>
  <si>
    <t>RIFFE, BRENDA JO HOIT</t>
  </si>
  <si>
    <t>ROSE, KASEY L</t>
  </si>
  <si>
    <t>VAN TASSEL, ABIGAIL F</t>
  </si>
  <si>
    <t>ELLISON, LISA G</t>
  </si>
  <si>
    <t>STANLEY, BRYANT T</t>
  </si>
  <si>
    <t>BENNETT, LINDA S</t>
  </si>
  <si>
    <t>BALDWIN, JOAN CECLIE</t>
  </si>
  <si>
    <t>DAVIS, ALICIA MORGAN</t>
  </si>
  <si>
    <t>GRALEY, STEPHEN T</t>
  </si>
  <si>
    <t>MORRIS, HEIDI LEIGH</t>
  </si>
  <si>
    <t>MORRIS, SHERILL L</t>
  </si>
  <si>
    <t>OSBORNE, SHEA W</t>
  </si>
  <si>
    <t>CLENDENIN, JAMES B</t>
  </si>
  <si>
    <t>REESE, SARA E</t>
  </si>
  <si>
    <t>SIDERS, AMY S</t>
  </si>
  <si>
    <t>STINSON, GAIL A</t>
  </si>
  <si>
    <t>FLETCHER, MARY T</t>
  </si>
  <si>
    <t>GEORGE, MARLA M</t>
  </si>
  <si>
    <t>HOLSTEIN, CARLA ELAINE HUGHES</t>
  </si>
  <si>
    <t>SNYDER, AMBER JO</t>
  </si>
  <si>
    <t>YINGST, SANDRA S</t>
  </si>
  <si>
    <t>BRANNON, MARY E</t>
  </si>
  <si>
    <t>CALVERT, CORNELIA</t>
  </si>
  <si>
    <t>ESTEP, MEAGAN A</t>
  </si>
  <si>
    <t>SECCURRO, EVA M</t>
  </si>
  <si>
    <t>WAMSLEY, LINDA E</t>
  </si>
  <si>
    <t>WHEELER, SHAWN MICHAEL</t>
  </si>
  <si>
    <t>WHITTEN, JOYCE O</t>
  </si>
  <si>
    <t>AUSTIN, LISA C</t>
  </si>
  <si>
    <t>JARRETT, LAURA BETH</t>
  </si>
  <si>
    <t>PAXTON, KRYSTAL L</t>
  </si>
  <si>
    <t>THUMM, BECKY C</t>
  </si>
  <si>
    <t>BURNS, LUCINDA W</t>
  </si>
  <si>
    <t>HANSON-HUMPHREY, SHERRI L</t>
  </si>
  <si>
    <t>MALTEMPIE, KELLY R</t>
  </si>
  <si>
    <t>TUCKER, REBEKAH L</t>
  </si>
  <si>
    <t>WILCHER, GAIL M</t>
  </si>
  <si>
    <t>BRADLEY, THOMAS O</t>
  </si>
  <si>
    <t>BURKE, HARRY R</t>
  </si>
  <si>
    <t>CANTERBURY, ROMIE E</t>
  </si>
  <si>
    <t>CARPENTER, JON M</t>
  </si>
  <si>
    <t>CASDORPH, DEREK M</t>
  </si>
  <si>
    <t>ESTEPP, ALFRED H</t>
  </si>
  <si>
    <t>MACE, REBECCA A</t>
  </si>
  <si>
    <t>MERRIFIELD, ERICA D</t>
  </si>
  <si>
    <t>MICHAUX, DEBORAH D</t>
  </si>
  <si>
    <t>STONE, DAVID W</t>
  </si>
  <si>
    <t>WHITE, NANCY C</t>
  </si>
  <si>
    <t>BRANNON, BETHANY ANN</t>
  </si>
  <si>
    <t>COCHRAN, KIMBERLY DAWN</t>
  </si>
  <si>
    <t>DAVIS, MARY E</t>
  </si>
  <si>
    <t>HUTCHISON, MARY J</t>
  </si>
  <si>
    <t>BURTON, REBECCA J</t>
  </si>
  <si>
    <t>BOSTIC, RENEA ANN</t>
  </si>
  <si>
    <t>DOWNS, SANDY FAY</t>
  </si>
  <si>
    <t>BROWN, PEGGY A</t>
  </si>
  <si>
    <t>DITTEBRAND, MARY J</t>
  </si>
  <si>
    <t>FERGUSON, CHRISTINA L</t>
  </si>
  <si>
    <t>SMITH, CHERIE W</t>
  </si>
  <si>
    <t>BRITT, MARGARET L</t>
  </si>
  <si>
    <t>DANIEL, DAVID R</t>
  </si>
  <si>
    <t>JONES, LARRY A</t>
  </si>
  <si>
    <t>LANHAM JR, HENRY E</t>
  </si>
  <si>
    <t>MULLINS, STEPHEN L</t>
  </si>
  <si>
    <t>OLIVER, BARBARA L</t>
  </si>
  <si>
    <t>RIGGALL, ELIZABETH M</t>
  </si>
  <si>
    <t>SKEEN, RICHIE K</t>
  </si>
  <si>
    <t>SMOLDER, EDWARD R</t>
  </si>
  <si>
    <t>CONLEY, FRANK J</t>
  </si>
  <si>
    <t>DOLAN, DANETTA C</t>
  </si>
  <si>
    <t>HUMPHREY, LOREDA C</t>
  </si>
  <si>
    <t>KENDALL, PAULA Y</t>
  </si>
  <si>
    <t>ROW, VIRGINIA ROSE</t>
  </si>
  <si>
    <t>WALDECK, JAMES M</t>
  </si>
  <si>
    <t>BAILEY, JUDY L</t>
  </si>
  <si>
    <t>BUCKLEN, MONIQUE R</t>
  </si>
  <si>
    <t>BURTON, MARY P</t>
  </si>
  <si>
    <t>ELLIS, ROSLYN M</t>
  </si>
  <si>
    <t>HANDLEY, SANDRA N</t>
  </si>
  <si>
    <t>HARTMAN, NATALIE ELIZABETH</t>
  </si>
  <si>
    <t>KINDER, DANIEL C</t>
  </si>
  <si>
    <t>MESSINGER, JOHN BENNY</t>
  </si>
  <si>
    <t>SAMMS, KEN M</t>
  </si>
  <si>
    <t>SHAMBLIN, PAUL JOEL</t>
  </si>
  <si>
    <t>SPONAUGLE, KAREN S</t>
  </si>
  <si>
    <t>BOSTIC, REBECCA RUTH</t>
  </si>
  <si>
    <t>COSGROVE, DANIEL JOEY</t>
  </si>
  <si>
    <t>HUFFMAN, MICHAEL W</t>
  </si>
  <si>
    <t>SNYDER, JAMIE KYLE</t>
  </si>
  <si>
    <t>ADKINS, KELLY L</t>
  </si>
  <si>
    <t>CAVENDER, MARSHALL E</t>
  </si>
  <si>
    <t>CHRISTIAN, DEREK ALLEN</t>
  </si>
  <si>
    <t>CURRY, EMILY M</t>
  </si>
  <si>
    <t>DOWDY, LINDA M</t>
  </si>
  <si>
    <t>OSBORNE, THOMAS D</t>
  </si>
  <si>
    <t>PALMER, HANNAH J</t>
  </si>
  <si>
    <t>STRADER, CHERYL L</t>
  </si>
  <si>
    <t>SUTPHIN, BRIAN C</t>
  </si>
  <si>
    <t>CURNUTTE, JUDY LYNN</t>
  </si>
  <si>
    <t>EDELMAN, TIMOTHY C</t>
  </si>
  <si>
    <t>RIFE, NATALIE W</t>
  </si>
  <si>
    <t>SAYRE, JULIE ELIZABETH</t>
  </si>
  <si>
    <t>SHAAR, NORMA M</t>
  </si>
  <si>
    <t>SHEPHERD, RUSSELL J</t>
  </si>
  <si>
    <t>SOMERVILLE, ROBERT</t>
  </si>
  <si>
    <t>VUCETIC, JANET GUYTON</t>
  </si>
  <si>
    <t>ANDERSON, MARCIA S</t>
  </si>
  <si>
    <t>BROWN, ELLA S</t>
  </si>
  <si>
    <t>HANCHOSKY, JENNIFER</t>
  </si>
  <si>
    <t>HANCHOSKY, KEVIN</t>
  </si>
  <si>
    <t>HELM, KATRINA YVETTE</t>
  </si>
  <si>
    <t>ROBERTS, SHARON KAY</t>
  </si>
  <si>
    <t>HENRY, LISA A</t>
  </si>
  <si>
    <t>SWEENEY, LINDA</t>
  </si>
  <si>
    <t>TYE, CATHERINE A</t>
  </si>
  <si>
    <t>BLACKWOOD, PAMELA S</t>
  </si>
  <si>
    <t>ELLISON, LINDA A</t>
  </si>
  <si>
    <t>FERRELL, NORMAN A</t>
  </si>
  <si>
    <t>HICKS, GARY W</t>
  </si>
  <si>
    <t>HUFFMAN, LESLIE A</t>
  </si>
  <si>
    <t>MCNEELY, ROGER D</t>
  </si>
  <si>
    <t>MONTGOMERY SR, THOMAS L</t>
  </si>
  <si>
    <t>MYNES, LOUIS N</t>
  </si>
  <si>
    <t>O'CONNELL, CAROL J</t>
  </si>
  <si>
    <t>OSBORNE, PAMELA M</t>
  </si>
  <si>
    <t>PONTHIEU, JOSEPH DEWEY</t>
  </si>
  <si>
    <t>POSTLE, JOHN M</t>
  </si>
  <si>
    <t>SHELTON, JAMES D</t>
  </si>
  <si>
    <t>STAFFORD, WESLEY R</t>
  </si>
  <si>
    <t>WILLIAMS, JOHN B</t>
  </si>
  <si>
    <t>BASS, ROBERT</t>
  </si>
  <si>
    <t>BROWN, SANDRA C</t>
  </si>
  <si>
    <t>COX, CYRUS F</t>
  </si>
  <si>
    <t>GRIMMETT, E DALE</t>
  </si>
  <si>
    <t>HALSTEAD, JIMMY L</t>
  </si>
  <si>
    <t>HICKMAN, ROBERT WAYNE</t>
  </si>
  <si>
    <t>HOBLITZELL, DEBORAH R</t>
  </si>
  <si>
    <t>JOHNSON, LINDA L</t>
  </si>
  <si>
    <t>JOHNSON, PHILIP S</t>
  </si>
  <si>
    <t>LYNCH, SANDRA W</t>
  </si>
  <si>
    <t>MCINTOSH, BECKY A</t>
  </si>
  <si>
    <t>MCINTOSH, JERRY K</t>
  </si>
  <si>
    <t>REISER, MICHAEL T</t>
  </si>
  <si>
    <t>SKEEN, DEBRA B</t>
  </si>
  <si>
    <t>THOMAS, WILLIAM C</t>
  </si>
  <si>
    <t>YOUNG, GREGORY A</t>
  </si>
  <si>
    <t>WATTS, ZINA M</t>
  </si>
  <si>
    <t>BUMPUS, PATRICIA I</t>
  </si>
  <si>
    <t>HANNA, CONNIE M</t>
  </si>
  <si>
    <t>LUCAS, TERESA LYNN</t>
  </si>
  <si>
    <t>WOOLWINE, LAURA L</t>
  </si>
  <si>
    <t>YOUNG, DIANE F</t>
  </si>
  <si>
    <t>ELLIS, DEBORAH K</t>
  </si>
  <si>
    <t>FOSTER, JAIME A</t>
  </si>
  <si>
    <t>LIGHT, ROSEMARY</t>
  </si>
  <si>
    <t>SWEENEY, CAROL S</t>
  </si>
  <si>
    <t>DEWEESE, JOYCE L</t>
  </si>
  <si>
    <t>RANDOLPH, SHAUNIE A</t>
  </si>
  <si>
    <t>WILKINS, CAROLYN S</t>
  </si>
  <si>
    <t>HAMILTON, NANCY G</t>
  </si>
  <si>
    <t>NORMAN, RHONDA D</t>
  </si>
  <si>
    <t>SMITHSON, ETTA S</t>
  </si>
  <si>
    <t>SIZEMORE, GWENDOLYN M</t>
  </si>
  <si>
    <t>HARRIS, BRENDA S</t>
  </si>
  <si>
    <t>THOMAS, ALICE F</t>
  </si>
  <si>
    <t>SHAFFER, LISA A</t>
  </si>
  <si>
    <t>BOWE, CHRISTI D</t>
  </si>
  <si>
    <t>EDMONDS, LINDA K</t>
  </si>
  <si>
    <t>JUSTICE, MILDRED I</t>
  </si>
  <si>
    <t>MILAM, SANDRA KAY</t>
  </si>
  <si>
    <t>CARVER, SUSAN D</t>
  </si>
  <si>
    <t>HOLSTINE, DEBRA R</t>
  </si>
  <si>
    <t>AUSTIN, KATIE A</t>
  </si>
  <si>
    <t>DOUGLAS, NEVA</t>
  </si>
  <si>
    <t>DERRICK, ALISA M</t>
  </si>
  <si>
    <t>LABARBARA, ELSIE D</t>
  </si>
  <si>
    <t>STONE, PENNY A</t>
  </si>
  <si>
    <t>WINFREE, KATHY S</t>
  </si>
  <si>
    <t>BAILEY, SHARON L</t>
  </si>
  <si>
    <t>CARTER, PATRICIA A</t>
  </si>
  <si>
    <t>SIGMON, BILLIE C</t>
  </si>
  <si>
    <t>DECREASE, M KATHERINE</t>
  </si>
  <si>
    <t>NELSON, SANDRA J</t>
  </si>
  <si>
    <t>SMITH, BETTY A</t>
  </si>
  <si>
    <t>GILLISPIE, RENEE L</t>
  </si>
  <si>
    <t>MIDKIFF, JOSEPHINE</t>
  </si>
  <si>
    <t>WITHROW, TONI L</t>
  </si>
  <si>
    <t>MORTON, BETTY O</t>
  </si>
  <si>
    <t>BENSON, ROBERT J</t>
  </si>
  <si>
    <t>MILLER, KEVIN W</t>
  </si>
  <si>
    <t>SHAMBLIN, STEPHEN W</t>
  </si>
  <si>
    <t>WINNELL JR, JOHNIE F</t>
  </si>
  <si>
    <t>PERSINGER, RHONDA K</t>
  </si>
  <si>
    <t>CROUCH, JAMIE SUSAN</t>
  </si>
  <si>
    <t>DILLON, PATRICIA ANGELA</t>
  </si>
  <si>
    <t>GRAY, AMBER DAWN</t>
  </si>
  <si>
    <t>PAYNE, BRENDA J</t>
  </si>
  <si>
    <t>BRYANT, WILLA F</t>
  </si>
  <si>
    <t>GOFF, KATHY KAY</t>
  </si>
  <si>
    <t>FOSTER, CATHY LYNN</t>
  </si>
  <si>
    <t>MILLER, STERLING DWAYNE</t>
  </si>
  <si>
    <t>MORRIS, BRENDA L</t>
  </si>
  <si>
    <t>TUCKER, DREMA E</t>
  </si>
  <si>
    <t>CLARK, ANDREA DAWN</t>
  </si>
  <si>
    <t>HIPPCHEN, MARSHA LYNN</t>
  </si>
  <si>
    <t>THOMPSON, KATHY J</t>
  </si>
  <si>
    <t>KING, KIMBERLY A</t>
  </si>
  <si>
    <t>BIAS, GRETCHEN RENEE</t>
  </si>
  <si>
    <t>HART, ALISA NELL</t>
  </si>
  <si>
    <t>LYONS, KAREN S</t>
  </si>
  <si>
    <t>HARPER, LINDA SUE</t>
  </si>
  <si>
    <t>RICHARDS, TONYIA KAY</t>
  </si>
  <si>
    <t>WALTON, TERESA L</t>
  </si>
  <si>
    <t>BOGGESS, MELISSA GAY</t>
  </si>
  <si>
    <t>HOLSTINE, STEPHANIE DAWN</t>
  </si>
  <si>
    <t>STEWART JR, ROBERT A</t>
  </si>
  <si>
    <t>JENKINS, DALENA K</t>
  </si>
  <si>
    <t>DAILEY, ROGINIA LEE</t>
  </si>
  <si>
    <t>SANCHEZ, SHEILA GAIL</t>
  </si>
  <si>
    <t>PEAL, LISA D</t>
  </si>
  <si>
    <t>BROGAN, RHONDA KAY</t>
  </si>
  <si>
    <t>HOLSTINE, WENDY L</t>
  </si>
  <si>
    <t>PAULEY, BARBARA A</t>
  </si>
  <si>
    <t>BOSWELL, SUSAN J</t>
  </si>
  <si>
    <t>GILLENWATER, ALISHA G</t>
  </si>
  <si>
    <t>HERBERT, SHERRY ANN</t>
  </si>
  <si>
    <t>BARKER, BELINDA F</t>
  </si>
  <si>
    <t>GRIFFITH, SHEILA C</t>
  </si>
  <si>
    <t>HODGE, GINGER L</t>
  </si>
  <si>
    <t>WILLIAMS, DEBRA LYNN</t>
  </si>
  <si>
    <t>GARRISON, KAREN D</t>
  </si>
  <si>
    <t>GIBSON, WILLIAM H</t>
  </si>
  <si>
    <t>LEACH, TONYA M</t>
  </si>
  <si>
    <t>MIDKIFF, SABRENNA K</t>
  </si>
  <si>
    <t>CARPENTER, HANNAH L</t>
  </si>
  <si>
    <t>ANDERSON, TAMMY L</t>
  </si>
  <si>
    <t>JOHNSON, GLENDA L</t>
  </si>
  <si>
    <t>SLATER, SANDRA A</t>
  </si>
  <si>
    <t>BROWN, JEANNE E</t>
  </si>
  <si>
    <t>BRADLEY, ELIZABETH E</t>
  </si>
  <si>
    <t>FOSTER, MISTY DAWN</t>
  </si>
  <si>
    <t>STRICKER, DEBORAH J</t>
  </si>
  <si>
    <t>HERRALD, EMILIE</t>
  </si>
  <si>
    <t>MATCHEN, OLIVIA F</t>
  </si>
  <si>
    <t>SCARBERRY, FLORENCE K</t>
  </si>
  <si>
    <t>SHELTON, JAMAE CAROLE</t>
  </si>
  <si>
    <t>TIPPETT, AMY M</t>
  </si>
  <si>
    <t>BROWNING, REDITH S</t>
  </si>
  <si>
    <t>GILMER, LINDA D</t>
  </si>
  <si>
    <t>WORKMAN, CYNDA KAY</t>
  </si>
  <si>
    <t>HOGAN, AMY E</t>
  </si>
  <si>
    <t>SHACKELFORD, TAMARA S</t>
  </si>
  <si>
    <t>RAY, A CHARLENE</t>
  </si>
  <si>
    <t>BURNS, ANNETTE L</t>
  </si>
  <si>
    <t>TEMPLETON, DAWN L</t>
  </si>
  <si>
    <t>BOWLING, PATRICIA A</t>
  </si>
  <si>
    <t>NEIL, LINDA L</t>
  </si>
  <si>
    <t>JONES, ANGEL L</t>
  </si>
  <si>
    <t>GOFF, CHERYL A</t>
  </si>
  <si>
    <t>SANDERS, DARLENE E</t>
  </si>
  <si>
    <t>MASSEY, JOYCE L</t>
  </si>
  <si>
    <t>NICELY, PATRICIA G</t>
  </si>
  <si>
    <t>GUNNO, REVA L</t>
  </si>
  <si>
    <t>SIZEMORE, DONNA L</t>
  </si>
  <si>
    <t>GOODWIN, DELORES A</t>
  </si>
  <si>
    <t>LANHAM, PAULINE F</t>
  </si>
  <si>
    <t>SIGMON, TINA L</t>
  </si>
  <si>
    <t>BELL, ARBUTUS S</t>
  </si>
  <si>
    <t>DIEGERT, ALICE F</t>
  </si>
  <si>
    <t>FIELDS, ROGER D</t>
  </si>
  <si>
    <t>LOWE, REBECCA L</t>
  </si>
  <si>
    <t>EASTER, DIANA L</t>
  </si>
  <si>
    <t>SNODGRASS, CHERYL L</t>
  </si>
  <si>
    <t>SCHOOLCRAFT, JEAN A</t>
  </si>
  <si>
    <t>WESTFALL, CHONG S</t>
  </si>
  <si>
    <t>HOLLEY, NORA M</t>
  </si>
  <si>
    <t>EDENS, JUANITA E</t>
  </si>
  <si>
    <t>HAYES, CAROLYN J</t>
  </si>
  <si>
    <t>LOWE, TAMBERLY L</t>
  </si>
  <si>
    <t>HOLSTEIN, PATRICIA A</t>
  </si>
  <si>
    <t>PETTRY, KIMBERLY A</t>
  </si>
  <si>
    <t>SAMMS, PAMELA G</t>
  </si>
  <si>
    <t>KNAPP, CAROL Y</t>
  </si>
  <si>
    <t>VANATER, EDITH</t>
  </si>
  <si>
    <t>ROSS, PAMELA J</t>
  </si>
  <si>
    <t>SLATE, LANA J</t>
  </si>
  <si>
    <t>CARNES, ROSE M</t>
  </si>
  <si>
    <t>JONES, LINDA M</t>
  </si>
  <si>
    <t>MURDOCK, SHIRLENE F</t>
  </si>
  <si>
    <t>BURDETTE, ANITA C</t>
  </si>
  <si>
    <t>COLLINS, KAREN R</t>
  </si>
  <si>
    <t>HOLBERT, JOYCE D</t>
  </si>
  <si>
    <t>MIDDLETON, LYNNA I</t>
  </si>
  <si>
    <t>PAYNE, LINDA</t>
  </si>
  <si>
    <t>SEABOLT, NORMA L</t>
  </si>
  <si>
    <t>TUCKER, MARY A</t>
  </si>
  <si>
    <t>HUNT, BETTY J</t>
  </si>
  <si>
    <t>CARTE, CATHERINE J</t>
  </si>
  <si>
    <t>GOODALL, EMILY J</t>
  </si>
  <si>
    <t>HOLSTEIN, DEBRA</t>
  </si>
  <si>
    <t>TURNES, CHARLOTTE G</t>
  </si>
  <si>
    <t>JARRETT, CHARLOTTE C</t>
  </si>
  <si>
    <t>ADKINS, IRVIN</t>
  </si>
  <si>
    <t>FAIN, APRIL DAWN</t>
  </si>
  <si>
    <t>JONES, DEBRA K</t>
  </si>
  <si>
    <t>ANDERSON, SENDIA R</t>
  </si>
  <si>
    <t>COLLINS, MELISSA G</t>
  </si>
  <si>
    <t>COLLINS, TAMBRA</t>
  </si>
  <si>
    <t>NAYLOR, SHIRLEY L</t>
  </si>
  <si>
    <t>HIGH, DEBORAH K</t>
  </si>
  <si>
    <t>BELCHER, DIANA L</t>
  </si>
  <si>
    <t>HICKS, RUTH M</t>
  </si>
  <si>
    <t>LAMBERT, CONNIE F</t>
  </si>
  <si>
    <t>LAMBERT, ROSEMARY</t>
  </si>
  <si>
    <t>SHAFFER, BETTY C</t>
  </si>
  <si>
    <t>HOLSTINE, M SOPHIA</t>
  </si>
  <si>
    <t>LANIER, LORI A</t>
  </si>
  <si>
    <t>KUHN, HAROLD R</t>
  </si>
  <si>
    <t>MYERS, SHARON K</t>
  </si>
  <si>
    <t>PAXTON, BARBARA J</t>
  </si>
  <si>
    <t>MCGUIRE, THELMA F</t>
  </si>
  <si>
    <t>BUMGARNER, SUSAN J</t>
  </si>
  <si>
    <t>HENDERSON, EVA M</t>
  </si>
  <si>
    <t>GOODWIN, DORA L</t>
  </si>
  <si>
    <t>MAY, BERNADETTE G</t>
  </si>
  <si>
    <t>ROGERS, REGINA G</t>
  </si>
  <si>
    <t>NUTTER, DONNA S</t>
  </si>
  <si>
    <t>LACY, CHARLOTTE A</t>
  </si>
  <si>
    <t>WITHROW, KELLY R</t>
  </si>
  <si>
    <t>FRENCH, THELMA R</t>
  </si>
  <si>
    <t>PATTERSON, STELLA M</t>
  </si>
  <si>
    <t>SMITH, CHRISTINE</t>
  </si>
  <si>
    <t>HACKWORTH, TAMMY L</t>
  </si>
  <si>
    <t>PICKENS, MARTHA E</t>
  </si>
  <si>
    <t>STEWART, NANCY S</t>
  </si>
  <si>
    <t>GURNEY, WANDA J</t>
  </si>
  <si>
    <t>MULLINS, DIANE R</t>
  </si>
  <si>
    <t>BESS, PAMELA J</t>
  </si>
  <si>
    <t>KINDER, BELINDA J</t>
  </si>
  <si>
    <t>SHAMBLIN, MARY L</t>
  </si>
  <si>
    <t>FOSTER, CAROLYN</t>
  </si>
  <si>
    <t>ROBINSON, CAROL M</t>
  </si>
  <si>
    <t>STUMP, APRIL L</t>
  </si>
  <si>
    <t>EDENS, PATRICIA KAY</t>
  </si>
  <si>
    <t>GRALEY, BONNIE P</t>
  </si>
  <si>
    <t>HODGE, TERRI A</t>
  </si>
  <si>
    <t>JONES, CAROL ANN</t>
  </si>
  <si>
    <t>KIMBLE, JILL Y</t>
  </si>
  <si>
    <t>O'BRIEN, SHELIA A</t>
  </si>
  <si>
    <t>STUMP, DEBRA S</t>
  </si>
  <si>
    <t>WELLS, LILLIAN G</t>
  </si>
  <si>
    <t>KUHN, RUTH VIRGINIA</t>
  </si>
  <si>
    <t>COOPER, ANNIE A</t>
  </si>
  <si>
    <t>MACHOWICZ, TAMARA PAXTON</t>
  </si>
  <si>
    <t>LEACH, WANDA J</t>
  </si>
  <si>
    <t>FISHER, HELEN</t>
  </si>
  <si>
    <t>RIFFLE, MILDRED E</t>
  </si>
  <si>
    <t>FRAMPTON, SWANNA F</t>
  </si>
  <si>
    <t>SHAMBLIN, DEBRA S</t>
  </si>
  <si>
    <t>CRANK, BRENDA L</t>
  </si>
  <si>
    <t>PUGH, BONNIE J</t>
  </si>
  <si>
    <t>SKEENS, SANDRA L</t>
  </si>
  <si>
    <t>TAYLOR, KIMBERLY W</t>
  </si>
  <si>
    <t>WALKER, MARY L</t>
  </si>
  <si>
    <t>WILLIAMS, SHIRLEY J</t>
  </si>
  <si>
    <t>GILLISPIE, JILL C</t>
  </si>
  <si>
    <t>DAY, SANDRA L</t>
  </si>
  <si>
    <t>HOLMES, SHARON S</t>
  </si>
  <si>
    <t>THOMAS, EUNICE M</t>
  </si>
  <si>
    <t>COULTER, TERESA A</t>
  </si>
  <si>
    <t>SHREWSBURY, DONNA J</t>
  </si>
  <si>
    <t>MILLER, CONNIE DEBORD</t>
  </si>
  <si>
    <t>SELLEARS, JACQUELINE</t>
  </si>
  <si>
    <t>KEENE, GERALDINE INEZ</t>
  </si>
  <si>
    <t>PENNINGTON, TAMMY I</t>
  </si>
  <si>
    <t>FOSTER, SANDRA</t>
  </si>
  <si>
    <t>CASTO, ANNETTE S</t>
  </si>
  <si>
    <t>MULLINS, FANNIE J</t>
  </si>
  <si>
    <t>TINCHER, TERESA ANN</t>
  </si>
  <si>
    <t>BUTTA, LINDA M</t>
  </si>
  <si>
    <t>FOSTER, KATHY E</t>
  </si>
  <si>
    <t>HARRISON, SALLY F</t>
  </si>
  <si>
    <t>CROWDER, DONNA KAY</t>
  </si>
  <si>
    <t>HAYES, TINA M</t>
  </si>
  <si>
    <t>RIDGWAY, DEBBIE A</t>
  </si>
  <si>
    <t>HARPER, BETTY S</t>
  </si>
  <si>
    <t>LACY, SANDRA K</t>
  </si>
  <si>
    <t>SMITH, PAULA E</t>
  </si>
  <si>
    <t>HOLSTINE, KATHIE</t>
  </si>
  <si>
    <t>CHAPMAN, SUSAN V</t>
  </si>
  <si>
    <t>MILAM, SHERRY L</t>
  </si>
  <si>
    <t>PORTER, TWYLLA J</t>
  </si>
  <si>
    <t>SEABOLT, PHYLLIS J</t>
  </si>
  <si>
    <t>DEEL, MARTHA A</t>
  </si>
  <si>
    <t>BOGGESS, BRANDON P</t>
  </si>
  <si>
    <t>WHITE, MARY C</t>
  </si>
  <si>
    <t>ESKEW, DAWN E</t>
  </si>
  <si>
    <t>HERSMAN, SHARON K</t>
  </si>
  <si>
    <t>HOLMES, TERESA K</t>
  </si>
  <si>
    <t>FACEMYER, MARILYN J</t>
  </si>
  <si>
    <t>COPEN, JONI L</t>
  </si>
  <si>
    <t>MULLINS, LESLIE A</t>
  </si>
  <si>
    <t>ROMEO, NANCY A</t>
  </si>
  <si>
    <t>RAMSEY, CONNIE J</t>
  </si>
  <si>
    <t>LIGHT, SAMANTHA J</t>
  </si>
  <si>
    <t>SMITH, CONNIE S</t>
  </si>
  <si>
    <t>BUZZARD, CHRISTINA L</t>
  </si>
  <si>
    <t>MORRIS, JOYCE L</t>
  </si>
  <si>
    <t>ELLIOTT, MARY J</t>
  </si>
  <si>
    <t>HACKNEY, THELMA R</t>
  </si>
  <si>
    <t>MACE, LOLA E</t>
  </si>
  <si>
    <t>YOUNG, LORA LEE</t>
  </si>
  <si>
    <t>PAULEY, MARTA J</t>
  </si>
  <si>
    <t>HASH, TERRI L</t>
  </si>
  <si>
    <t>CASTO, HAZEL D</t>
  </si>
  <si>
    <t>SHEARS, EFFIE J</t>
  </si>
  <si>
    <t>GIBSON, JANA L</t>
  </si>
  <si>
    <t>ADKINS, GLADYS F</t>
  </si>
  <si>
    <t>BAILEY, MARY M</t>
  </si>
  <si>
    <t>OSBOURN, JUDITH A</t>
  </si>
  <si>
    <t>JENKINS, BARBARA E</t>
  </si>
  <si>
    <t>SCHWAN, DELORIS J</t>
  </si>
  <si>
    <t>MARTIN, CATRINKA MAE</t>
  </si>
  <si>
    <t>PRITT, BEULAH M</t>
  </si>
  <si>
    <t>MONK, PATRICIA A</t>
  </si>
  <si>
    <t>PELL, NANCY L</t>
  </si>
  <si>
    <t>BOGGESS, LOIS A</t>
  </si>
  <si>
    <t>SIZEMORE, MARLENE K</t>
  </si>
  <si>
    <t>CARR, MICHELE L</t>
  </si>
  <si>
    <t>KINISON, TRENA LYNN</t>
  </si>
  <si>
    <t>BAYS, CATHY M</t>
  </si>
  <si>
    <t>CARR, REGINA K</t>
  </si>
  <si>
    <t>KUTIL, KAREN R</t>
  </si>
  <si>
    <t>PAULEY, CHERYL L</t>
  </si>
  <si>
    <t>STEPHENS, ERIN M</t>
  </si>
  <si>
    <t>WOOD, DIANA P</t>
  </si>
  <si>
    <t>ADAMS, MARCIA LYNN</t>
  </si>
  <si>
    <t>ALTIZER, RITA C</t>
  </si>
  <si>
    <t>BARE, NELLIE BELLE</t>
  </si>
  <si>
    <t>BRAND, TERESA STUMP</t>
  </si>
  <si>
    <t>BROWN, MEGAN LYON</t>
  </si>
  <si>
    <t>BURTON, CAROLYN K</t>
  </si>
  <si>
    <t>CAMPBELL, CONSTANCE</t>
  </si>
  <si>
    <t>CONRAD, RUTH E</t>
  </si>
  <si>
    <t>COOK, DEBRA JO</t>
  </si>
  <si>
    <t>COPEN, MARY K</t>
  </si>
  <si>
    <t>COWAN, HIEDI M</t>
  </si>
  <si>
    <t>DAVIS, KIM D</t>
  </si>
  <si>
    <t>DYE, VICKI LEE</t>
  </si>
  <si>
    <t>ERSKINE, STEPHEN KEITH</t>
  </si>
  <si>
    <t>FLINNER, REGINA C</t>
  </si>
  <si>
    <t>FOLEY, NANCY HILL</t>
  </si>
  <si>
    <t>HERLIHY, ANN M</t>
  </si>
  <si>
    <t>HILL, BONNIE J</t>
  </si>
  <si>
    <t>HILL, STEPHANIE</t>
  </si>
  <si>
    <t>HUNTER, AMBER DAWN</t>
  </si>
  <si>
    <t>JAMES, MARCIA JO</t>
  </si>
  <si>
    <t>LYNCH, MARY C</t>
  </si>
  <si>
    <t>MARINACCI, JENNIFER DENISE</t>
  </si>
  <si>
    <t>MARKHAM, DEATRA L</t>
  </si>
  <si>
    <t>MCNABB, LORI MICHELE</t>
  </si>
  <si>
    <t>MIDDLETON, KATHARINE C</t>
  </si>
  <si>
    <t>MOSLEY, IDELLA E</t>
  </si>
  <si>
    <t>NICHOLS, LESLIE R</t>
  </si>
  <si>
    <t>O'BRIEN, DANA R</t>
  </si>
  <si>
    <t>PATTERSON, EMILY RUTH</t>
  </si>
  <si>
    <t>POINDEXTER, KAREN M</t>
  </si>
  <si>
    <t>POORE, TANEISHA NICOLE</t>
  </si>
  <si>
    <t>PRESSLER, PAMELA A</t>
  </si>
  <si>
    <t>PUGH, JUDY N</t>
  </si>
  <si>
    <t>RUNYAN, JACQUELINE B</t>
  </si>
  <si>
    <t>SAYRE, DIANA J</t>
  </si>
  <si>
    <t>WICKERT, GAIL LEANN UHL</t>
  </si>
  <si>
    <t>WINTER, KAREN L</t>
  </si>
  <si>
    <t>WINTER, LORY L</t>
  </si>
  <si>
    <t>WULETICH, MARY I</t>
  </si>
  <si>
    <t>HERSCHER, JEANE A</t>
  </si>
  <si>
    <t>SADOLF, BARBARA B</t>
  </si>
  <si>
    <t>CAVENDISH, BRENDA S</t>
  </si>
  <si>
    <t>TODD, DONALD A</t>
  </si>
  <si>
    <t>HOPKINS, KAREN A</t>
  </si>
  <si>
    <t>JOHNSON, ELIZABETH P</t>
  </si>
  <si>
    <t>LESTER, AMY CROWDER</t>
  </si>
  <si>
    <t>MCNEELY SR, LARRY C</t>
  </si>
  <si>
    <t>MCCLURE, PAMELA A</t>
  </si>
  <si>
    <t>SCHERR, JIM A</t>
  </si>
  <si>
    <t>ELLER, MARY KATHERI</t>
  </si>
  <si>
    <t>LILLEY, KEVIN C</t>
  </si>
  <si>
    <t>WALKER, BILLIE MILAM</t>
  </si>
  <si>
    <t>CHANDLER, MICHAEL D</t>
  </si>
  <si>
    <t>FISH, KAREN A</t>
  </si>
  <si>
    <t>SHAMBLIN, DENNIS G</t>
  </si>
  <si>
    <t>HAMMACK, BELINDA LOUISE</t>
  </si>
  <si>
    <t>HUDSON, MARGARET</t>
  </si>
  <si>
    <t>STURM, CYNTHIA J</t>
  </si>
  <si>
    <t>BLAKE, PATTY JEAN</t>
  </si>
  <si>
    <t>GATTLIEB, LYNN D</t>
  </si>
  <si>
    <t>STANLEY, DEBORAH J</t>
  </si>
  <si>
    <t>BOWLES, LAURA Z</t>
  </si>
  <si>
    <t>MILLER, MARY E</t>
  </si>
  <si>
    <t>TITTLE, ROGER P</t>
  </si>
  <si>
    <t>DOUGLAS, JOAN ROSE</t>
  </si>
  <si>
    <t>MILLER, FRANCES L</t>
  </si>
  <si>
    <t>SORRENT, JAMES B</t>
  </si>
  <si>
    <t>STANDISH, JANICE M</t>
  </si>
  <si>
    <t>CASDORPH, KATHRYN J</t>
  </si>
  <si>
    <t>MARIANI, SANDRA S</t>
  </si>
  <si>
    <t>PERRY, STEVEN W</t>
  </si>
  <si>
    <t>VARNEY, MARY</t>
  </si>
  <si>
    <t>BURGESS, KATHRYN W</t>
  </si>
  <si>
    <t>FROSTICK, DEBORAH SUE</t>
  </si>
  <si>
    <t>SPRIGGS, CHRISTINE L</t>
  </si>
  <si>
    <t>SCHIMMEL, JACQUELINE FAYE</t>
  </si>
  <si>
    <t>OBERMEYER, CHRISTY L</t>
  </si>
  <si>
    <t>ZEITZ, DEBRA MURRAY</t>
  </si>
  <si>
    <t>LEWIS, KAREN H</t>
  </si>
  <si>
    <t>BALDWIN, KIMBERLY SUE</t>
  </si>
  <si>
    <t>STARR, ALICE B</t>
  </si>
  <si>
    <t>SWEARINGEN, AMY S</t>
  </si>
  <si>
    <t>MORDECKI, KELLY MARIE</t>
  </si>
  <si>
    <t>CARNEY, DENICE L</t>
  </si>
  <si>
    <t>JACKFERT, JENNIFER D</t>
  </si>
  <si>
    <t>PERRY, CATHERINE G</t>
  </si>
  <si>
    <t>YODER, RITA A</t>
  </si>
  <si>
    <t>MINARDI, BARBARA L</t>
  </si>
  <si>
    <t>STEVENS, LISA KELLIE</t>
  </si>
  <si>
    <t>WILKINSON, WILLIAM G</t>
  </si>
  <si>
    <t>BLANKENSHIP, WILLIAM R</t>
  </si>
  <si>
    <t>LANHAM, DWIGHT E</t>
  </si>
  <si>
    <t>MCNEALY, MICHAEL E</t>
  </si>
  <si>
    <t>MILAM, RICHARD D</t>
  </si>
  <si>
    <t>BRENWALD, JERRY M</t>
  </si>
  <si>
    <t>MULLINS, JERRY W</t>
  </si>
  <si>
    <t>WESTFALL, DARRELL A</t>
  </si>
  <si>
    <t>FIELDS, ORVILLE D</t>
  </si>
  <si>
    <t>ABSHIRE, JESSE M</t>
  </si>
  <si>
    <t>GILLIAN, JUDITH RHULE</t>
  </si>
  <si>
    <t>GODBEY, CRYSTAL J</t>
  </si>
  <si>
    <t>JONES, BARBARA L</t>
  </si>
  <si>
    <t>LOCKHART, FONDA C</t>
  </si>
  <si>
    <t>MCCOY, NANCY H</t>
  </si>
  <si>
    <t>RHODES, ROSALIE M</t>
  </si>
  <si>
    <t>VANNOY, COLEEN ANNE</t>
  </si>
  <si>
    <t>HAWKINS, CYNTHIA L</t>
  </si>
  <si>
    <t>WAGGY, KIMBERLY S</t>
  </si>
  <si>
    <t>BEARD, JEANNE ELLEN</t>
  </si>
  <si>
    <t>MCQUERREY, BRENDA J</t>
  </si>
  <si>
    <t>PADON, PAMELA K</t>
  </si>
  <si>
    <t>SOUTHALL, ROSA M</t>
  </si>
  <si>
    <t>WOOD, DIANNA L</t>
  </si>
  <si>
    <t>COLE, DEANNA CARMEEN</t>
  </si>
  <si>
    <t>KESSELL, JAMES L</t>
  </si>
  <si>
    <t>BALDWIN, BILLIE</t>
  </si>
  <si>
    <t>HARPER, DAVID</t>
  </si>
  <si>
    <t>BROHARD, PHYLLIS ANNE</t>
  </si>
  <si>
    <t>TOMBLIN, VIRGINIA E</t>
  </si>
  <si>
    <t>COOK JR, ROLAND G</t>
  </si>
  <si>
    <t>HODGE JR, LEWIS D</t>
  </si>
  <si>
    <t>WOLFE, DARREL N</t>
  </si>
  <si>
    <t>BAREFIELD, PAUL S</t>
  </si>
  <si>
    <t>COMBS, JULIA ANN</t>
  </si>
  <si>
    <t>HENSLEY, CHESTER E</t>
  </si>
  <si>
    <t>HUNT, DAVID E</t>
  </si>
  <si>
    <t>FIELDS, ROBIN L</t>
  </si>
  <si>
    <t>HEDRICK, PATRICIA DAWN</t>
  </si>
  <si>
    <t>CANTLEY, DARRELL E</t>
  </si>
  <si>
    <t>DILLARD, LORENA E</t>
  </si>
  <si>
    <t>HACKWORTH, JONATHAN E</t>
  </si>
  <si>
    <t>LAYTON, GARY W</t>
  </si>
  <si>
    <t>MCLEMORE, WILLIS G</t>
  </si>
  <si>
    <t>MULLINS II, RONNIE L</t>
  </si>
  <si>
    <t>PENNINGTON, LARRY C</t>
  </si>
  <si>
    <t>SIDERS, MAEPHILE R</t>
  </si>
  <si>
    <t>COLLINS, RONALD LUTHER</t>
  </si>
  <si>
    <t>RUNNION, RICHARD J</t>
  </si>
  <si>
    <t>WYATT, ROBERT ALAN</t>
  </si>
  <si>
    <t>DANIELS, MERRI L</t>
  </si>
  <si>
    <t>GOODWIN, ALAN S</t>
  </si>
  <si>
    <t>JACKSON, WILLIAM R</t>
  </si>
  <si>
    <t>KISER JR, ROBERT L</t>
  </si>
  <si>
    <t>BOGGESS JR, SHELLEY D</t>
  </si>
  <si>
    <t>ENGLAND, TERRY E</t>
  </si>
  <si>
    <t>BOGGS, JOSEPH T</t>
  </si>
  <si>
    <t>LIGHT II, RODNEY J</t>
  </si>
  <si>
    <t>STANLEY, BRUCE E</t>
  </si>
  <si>
    <t>STOWERS, GLENN D</t>
  </si>
  <si>
    <t>YOUNG, ALAN R</t>
  </si>
  <si>
    <t>WALKER, ERANA</t>
  </si>
  <si>
    <t>BALSER, WANDA MAE</t>
  </si>
  <si>
    <t>GOODWIN, ROGER L</t>
  </si>
  <si>
    <t>BUZZARD, FRANCES DELLANDRA</t>
  </si>
  <si>
    <t>LEWIS, TAMMY LYNN</t>
  </si>
  <si>
    <t>MURRY, EDWARD SAMUEL</t>
  </si>
  <si>
    <t>MOORE, RICHARD S</t>
  </si>
  <si>
    <t>SMITH, L C</t>
  </si>
  <si>
    <t>BURGESS, CHRISTINA R</t>
  </si>
  <si>
    <t>ROWLEY, CAROLYN S</t>
  </si>
  <si>
    <t>GURNEY JR, ALFRED T</t>
  </si>
  <si>
    <t>KINDER JR, GARY R</t>
  </si>
  <si>
    <t>WILKINSON, JONATHAN E</t>
  </si>
  <si>
    <t>GILL JR, JOBE E</t>
  </si>
  <si>
    <t>HILL, PATRICIA J</t>
  </si>
  <si>
    <t>MORRIS, HANSFORD G</t>
  </si>
  <si>
    <t>SAMUEL, JAMES F</t>
  </si>
  <si>
    <t>MILLER, JAMIE L</t>
  </si>
  <si>
    <t>GROSE, REBECCA J</t>
  </si>
  <si>
    <t>JOHNSON, JOHN C</t>
  </si>
  <si>
    <t>REED JR, MICHAEL JOE</t>
  </si>
  <si>
    <t>ESTEP, HELEN MAXINE</t>
  </si>
  <si>
    <t>TAYLOR, RALPH HOWARD</t>
  </si>
  <si>
    <t>WITHROW, LOREN WILLIAM</t>
  </si>
  <si>
    <t>GROSE, MELISSA L</t>
  </si>
  <si>
    <t>BALLARD, BETTY L</t>
  </si>
  <si>
    <t>BROWN, MILLARD C</t>
  </si>
  <si>
    <t>JONES, SHARON L</t>
  </si>
  <si>
    <t>WHITE, JEAN M</t>
  </si>
  <si>
    <t>WILSON, RALPH I</t>
  </si>
  <si>
    <t>RUNION, AMANDA GAIL</t>
  </si>
  <si>
    <t>SHEPHERD, MELVIN D</t>
  </si>
  <si>
    <t>STANLEY, NATHAN L</t>
  </si>
  <si>
    <t>SAMPLES, DOUGLAS FRANKLIN</t>
  </si>
  <si>
    <t>SMOOT, SEAN L</t>
  </si>
  <si>
    <t>JONES, PATRICIA J</t>
  </si>
  <si>
    <t>RHODES, DIANNA K</t>
  </si>
  <si>
    <t>BALLARD, MARY A</t>
  </si>
  <si>
    <t>CLINE, BILLIE G</t>
  </si>
  <si>
    <t>PARKER, CHARLOTTE SUZANNE</t>
  </si>
  <si>
    <t>COOPER, SANDRA L</t>
  </si>
  <si>
    <t>PAULEY JR, BOBBY J</t>
  </si>
  <si>
    <t>SPURLOCK, FRANCES A</t>
  </si>
  <si>
    <t>BALDWIN, CHARLES P</t>
  </si>
  <si>
    <t>DILLON SR, CLINTON E</t>
  </si>
  <si>
    <t>ROBERTS, KERMIT L</t>
  </si>
  <si>
    <t>HARPER, DEBRA M</t>
  </si>
  <si>
    <t>HARRISON, TWYLA Y</t>
  </si>
  <si>
    <t>KAY, CHARLES E</t>
  </si>
  <si>
    <t>FERRELL, GARY WAYNE</t>
  </si>
  <si>
    <t>CLENDENIN, MICHAEL A</t>
  </si>
  <si>
    <t>GARRISON JR, MICHAEL D</t>
  </si>
  <si>
    <t>HARRAH, FRANKLIN E</t>
  </si>
  <si>
    <t>ABSTON, MAXINE G</t>
  </si>
  <si>
    <t>BARIA, CHARLES E</t>
  </si>
  <si>
    <t>BESS, PEGGY A</t>
  </si>
  <si>
    <t>JERNELL, RONALD BRENT</t>
  </si>
  <si>
    <t>KISER, ROBERT L</t>
  </si>
  <si>
    <t>MILLER, ANITA SUE</t>
  </si>
  <si>
    <t>OSBORNE JR, THOMAS A</t>
  </si>
  <si>
    <t>BARKER, LINDA S</t>
  </si>
  <si>
    <t>JEFFERY JR, GARY W</t>
  </si>
  <si>
    <t>TOLER II, ALLEN L</t>
  </si>
  <si>
    <t>HAYES JR, WILLIAM GEORGE</t>
  </si>
  <si>
    <t>FISHER, RICHARD D</t>
  </si>
  <si>
    <t>HIBBS, ROBERT S</t>
  </si>
  <si>
    <t>MILLER, JONATHAN RAY</t>
  </si>
  <si>
    <t>WILSON, DEVIN R</t>
  </si>
  <si>
    <t>HONAKER, DEBRA D</t>
  </si>
  <si>
    <t>LEGG, PATSY R</t>
  </si>
  <si>
    <t>GIBSON, CHARLES H</t>
  </si>
  <si>
    <t>GUTHRIE, JACK L</t>
  </si>
  <si>
    <t>OSBORNE, JOSEPH M</t>
  </si>
  <si>
    <t>COPE, CLINTON THOMAS</t>
  </si>
  <si>
    <t>MYERS, LARRY I</t>
  </si>
  <si>
    <t>PAULEY, WAYNE E</t>
  </si>
  <si>
    <t>FOSTER II, ALLEN R</t>
  </si>
  <si>
    <t>FOSTER, LEE E</t>
  </si>
  <si>
    <t>HARDMAN, TODD W</t>
  </si>
  <si>
    <t>HENSON, EVELYN M</t>
  </si>
  <si>
    <t>LACY, KENNETH ALLEN</t>
  </si>
  <si>
    <t>PRIDDY, JOHN LAWRENCE</t>
  </si>
  <si>
    <t>DOUGLAS, JOYCE A</t>
  </si>
  <si>
    <t>HAYNES, KEN J</t>
  </si>
  <si>
    <t>JARRELL, ROBIN LYNN</t>
  </si>
  <si>
    <t>MANLEY, LEWIS K</t>
  </si>
  <si>
    <t>O'DANIEL, TERRY L</t>
  </si>
  <si>
    <t>DILLON, LUTHER D</t>
  </si>
  <si>
    <t>THOMAS, ROYAL D</t>
  </si>
  <si>
    <t>CRUZ, ROBERT K</t>
  </si>
  <si>
    <t>PORTER JR, JOHNNY A</t>
  </si>
  <si>
    <t>BAIRE, JANET I</t>
  </si>
  <si>
    <t>CARR, THOMAS</t>
  </si>
  <si>
    <t>SIMMS, DAVID E</t>
  </si>
  <si>
    <t>MALLORY, ERIC W</t>
  </si>
  <si>
    <t>HUDSON, LARRY D</t>
  </si>
  <si>
    <t>MILLER, DALE J</t>
  </si>
  <si>
    <t>FLOWERS, PATSY J</t>
  </si>
  <si>
    <t>BOYCE, JAMES E</t>
  </si>
  <si>
    <t>DAVIS, AUSTIN F</t>
  </si>
  <si>
    <t>THOMPSON, JAMES F</t>
  </si>
  <si>
    <t>TAWNEY, LARRY G</t>
  </si>
  <si>
    <t>VAUGHN, PATRICIA A</t>
  </si>
  <si>
    <t>MCCALLISTER, FANNIE</t>
  </si>
  <si>
    <t>WALTON, TIMOTHY D</t>
  </si>
  <si>
    <t>SLOAN, JOHNNY L</t>
  </si>
  <si>
    <t>DOUGLAS, KATHERINE D</t>
  </si>
  <si>
    <t>STRICKLAND, STEVIE R</t>
  </si>
  <si>
    <t>SHORT, MICKEY L</t>
  </si>
  <si>
    <t>BRADSHAW, SUMMERS E</t>
  </si>
  <si>
    <t>HAMILTON, JAMES O</t>
  </si>
  <si>
    <t>WEBB, TIMOTHY D</t>
  </si>
  <si>
    <t>SLATER III, CHARLES B</t>
  </si>
  <si>
    <t>KIDD, HUBERT M</t>
  </si>
  <si>
    <t>BLAKE, MICHAEL R</t>
  </si>
  <si>
    <t>ROWLEY, GARY WAYNE</t>
  </si>
  <si>
    <t>BRANHAM, JOHN A</t>
  </si>
  <si>
    <t>REYNOLDS, JAMES GREGORY</t>
  </si>
  <si>
    <t>HARPER JR, HARRY</t>
  </si>
  <si>
    <t>COMBS, TAMMY R</t>
  </si>
  <si>
    <t>NEWHOUSE, DAVID L</t>
  </si>
  <si>
    <t>SLOAN, REBECCA S</t>
  </si>
  <si>
    <t>WILLIS, BARBARA J</t>
  </si>
  <si>
    <t>STRICKLAND, RICHARD L</t>
  </si>
  <si>
    <t>DAMRON, EDWARD</t>
  </si>
  <si>
    <t>FINK, MARGARET L</t>
  </si>
  <si>
    <t>NEWHOUSE, KENNETH R</t>
  </si>
  <si>
    <t>THORNTON, ERIC W</t>
  </si>
  <si>
    <t>FOSTER, ALLEN R</t>
  </si>
  <si>
    <t>MONDAY, MARLIES</t>
  </si>
  <si>
    <t>JOHNSON, RONALD</t>
  </si>
  <si>
    <t>YOUNG, ROBERT L</t>
  </si>
  <si>
    <t>HUFFMAN, RICHARD L</t>
  </si>
  <si>
    <t>WITHROW, DELMAR R</t>
  </si>
  <si>
    <t>HUDSON, JULIA A</t>
  </si>
  <si>
    <t>BALSER, BERNARD D</t>
  </si>
  <si>
    <t>CARUTHERS, HENRY L</t>
  </si>
  <si>
    <t>EGNOR, DAVID L</t>
  </si>
  <si>
    <t>STONE, CLIFFORD E</t>
  </si>
  <si>
    <t>GIBSON, MARK S</t>
  </si>
  <si>
    <t>MASH, ROSE ANN</t>
  </si>
  <si>
    <t>NASBY, ROBERT P</t>
  </si>
  <si>
    <t>COLEMAN JR, HORACE W</t>
  </si>
  <si>
    <t>CLARK, MICHAEL L</t>
  </si>
  <si>
    <t>HARPER, JOSEPH</t>
  </si>
  <si>
    <t>ROBERTS, KENNETH L</t>
  </si>
  <si>
    <t>MILLER, MAXINE S</t>
  </si>
  <si>
    <t>ROSE, ARTHUR LYLE</t>
  </si>
  <si>
    <t>PETTRY, KENNETH S</t>
  </si>
  <si>
    <t>FIELDS, DAVID T</t>
  </si>
  <si>
    <t>HUDSON, MITCHELL E</t>
  </si>
  <si>
    <t>FOSTER, ELLEN E</t>
  </si>
  <si>
    <t>QUIGLEY, LARRY</t>
  </si>
  <si>
    <t>STONE, PATRICIA S</t>
  </si>
  <si>
    <t>SPENCER, NELDA M</t>
  </si>
  <si>
    <t>MEANS, LINDA L</t>
  </si>
  <si>
    <t>BARRETT, RAYMOND K</t>
  </si>
  <si>
    <t>DUCKWYLER, LEWIS W</t>
  </si>
  <si>
    <t>FOSTER, LOVELL E</t>
  </si>
  <si>
    <t>STALNAKER, WALTER D</t>
  </si>
  <si>
    <t>HADDOX, MARK A</t>
  </si>
  <si>
    <t>RULE, ROY S</t>
  </si>
  <si>
    <t>DEEL, JOHNNY E</t>
  </si>
  <si>
    <t>DOUGLAS, RALPH R</t>
  </si>
  <si>
    <t>JUSTICE, ORVILLE E</t>
  </si>
  <si>
    <t>MCCORMICK, MELODY K</t>
  </si>
  <si>
    <t>JAMES, GILBERT</t>
  </si>
  <si>
    <t>KEMP, LARRY ALLEN</t>
  </si>
  <si>
    <t>BOOKER, JONATHAN S</t>
  </si>
  <si>
    <t>THOMAS, GARY M</t>
  </si>
  <si>
    <t>ODA, LYNDA K</t>
  </si>
  <si>
    <t>JACKSON, JAMES I</t>
  </si>
  <si>
    <t>WICKLINE, WILLIAM H</t>
  </si>
  <si>
    <t>GOFF, DANIEL G</t>
  </si>
  <si>
    <t>MILHOAN, KENNETH L</t>
  </si>
  <si>
    <t>BALL, NORMA R</t>
  </si>
  <si>
    <t>SEABOLT, GLESTON D</t>
  </si>
  <si>
    <t>SETTLE, PAUL L</t>
  </si>
  <si>
    <t>TOWNSEND JR, PAUL H</t>
  </si>
  <si>
    <t>SCOTT, LINDA A</t>
  </si>
  <si>
    <t>HANSHAW, JAMES A</t>
  </si>
  <si>
    <t>MULLINS, WILLIAM R</t>
  </si>
  <si>
    <t>CARPENTER, VERNON L</t>
  </si>
  <si>
    <t>WALKER, GLENNIS R</t>
  </si>
  <si>
    <t>SELBE, CAROLYN L</t>
  </si>
  <si>
    <t>GREATHOUSE, DONNIE M</t>
  </si>
  <si>
    <t>RAMELLA, RAYMOND R</t>
  </si>
  <si>
    <t>DAVIS SR, CECIL E</t>
  </si>
  <si>
    <t>DANIEL, CYNTHIA L</t>
  </si>
  <si>
    <t>GODISH, JOSEPH T</t>
  </si>
  <si>
    <t>ALLEN, LEONARD J</t>
  </si>
  <si>
    <t>MILAM, MARK E</t>
  </si>
  <si>
    <t>VICKERS, MELANIE B</t>
  </si>
  <si>
    <t>EDENS, PANSY I</t>
  </si>
  <si>
    <t>GOODWIN, FRANCES K</t>
  </si>
  <si>
    <t>HALSTEAD, PHYLLIS J</t>
  </si>
  <si>
    <t>BENSON, DEBORAH A</t>
  </si>
  <si>
    <t>COURTNEY, CHRISTEEN T</t>
  </si>
  <si>
    <t>PRINCE, JANICE</t>
  </si>
  <si>
    <t>HACKNEY, TAMMY S</t>
  </si>
  <si>
    <t>OBRIEN, ELIZABETH A</t>
  </si>
  <si>
    <t>NEWCOME, LARRYEN</t>
  </si>
  <si>
    <t>KELLER, STANLEY A</t>
  </si>
  <si>
    <t>THOMPSON, KIMBERLY S</t>
  </si>
  <si>
    <t>WEST, LISA</t>
  </si>
  <si>
    <t>HENDRICKS, GARY W</t>
  </si>
  <si>
    <t>YOUNG, STELLA</t>
  </si>
  <si>
    <t>TRIMBLE, BETH ANN</t>
  </si>
  <si>
    <t>NEAL, RICHARD</t>
  </si>
  <si>
    <t>WITHROW, JAMES W</t>
  </si>
  <si>
    <t>BUCHANAN, WILLIAM B</t>
  </si>
  <si>
    <t>COURTNEY, WILLIAM H</t>
  </si>
  <si>
    <t>BALDWIN, NANCY J</t>
  </si>
  <si>
    <t>LEGG, JERRY N</t>
  </si>
  <si>
    <t>LANHAM-HENSON, LOU ANN</t>
  </si>
  <si>
    <t>WEBB, DANIEL A</t>
  </si>
  <si>
    <t>WEBB, WILLIAM W</t>
  </si>
  <si>
    <t>JARRETT, BEVERLY A</t>
  </si>
  <si>
    <t>MILLER, SHARON R</t>
  </si>
  <si>
    <t>MULLETT, WILLIAM E</t>
  </si>
  <si>
    <t>BUTLER, REBECCA</t>
  </si>
  <si>
    <t>DOUGLAS, NANCY M</t>
  </si>
  <si>
    <t>THOM, CAROL E</t>
  </si>
  <si>
    <t>REDMAN, BARBARA A</t>
  </si>
  <si>
    <t>BOGGS, SANDRA G</t>
  </si>
  <si>
    <t>WILLIAMS, KAREN P</t>
  </si>
  <si>
    <t>CANTLEY, JEFFERY W</t>
  </si>
  <si>
    <t>CONNER, RICHARD C</t>
  </si>
  <si>
    <t>COOPER, KENNETH R</t>
  </si>
  <si>
    <t>EDENS, FRED ARCHIE</t>
  </si>
  <si>
    <t>HARRISON, JAMES M</t>
  </si>
  <si>
    <t>HAYNES, MICHEAL W</t>
  </si>
  <si>
    <t>JAMES, TIMOTHY E</t>
  </si>
  <si>
    <t>LUCAS, ROBERT L</t>
  </si>
  <si>
    <t>RUCKER, DELFORD D</t>
  </si>
  <si>
    <t>SANDERS, RONALD G</t>
  </si>
  <si>
    <t>WILEY, JAMES E</t>
  </si>
  <si>
    <t>KUTIL, JOHN</t>
  </si>
  <si>
    <t>BLAKE, HOWARD R</t>
  </si>
  <si>
    <t>KUHN, ROGER L</t>
  </si>
  <si>
    <t>KUHN, THOMAS L</t>
  </si>
  <si>
    <t>PAINTER, MARK</t>
  </si>
  <si>
    <t>PEARSON, JOHN M</t>
  </si>
  <si>
    <t>SMITH, TIMOTHY W</t>
  </si>
  <si>
    <t>BURFORD, STEVEN K</t>
  </si>
  <si>
    <t>ROBERTS, JANE HOSKINS</t>
  </si>
  <si>
    <t>BROWN, SUSAN V</t>
  </si>
  <si>
    <t>WELLMAN, KAREN H</t>
  </si>
  <si>
    <t>RIDER, EDWARD</t>
  </si>
  <si>
    <t>KITTLE, RYAN D</t>
  </si>
  <si>
    <t>PACK, MICHAEL D</t>
  </si>
  <si>
    <t>HYPES, JODIE L</t>
  </si>
  <si>
    <t>REYNOLDS, WILLIAM A</t>
  </si>
  <si>
    <t>MACE, R FRANKLIN</t>
  </si>
  <si>
    <t>MOORE, TAMELA K</t>
  </si>
  <si>
    <t>TAYLOR, NANCY A</t>
  </si>
  <si>
    <t>LEE, MELLOW D</t>
  </si>
  <si>
    <t>ANNIE, MARIANNE M</t>
  </si>
  <si>
    <t>SCHERR, KAREN MULLENS</t>
  </si>
  <si>
    <t>HENDRICKSON, LINDA B</t>
  </si>
  <si>
    <t>MCCALL, LINDA K</t>
  </si>
  <si>
    <t>PLEAR, CHERYL A</t>
  </si>
  <si>
    <t>LEE, KAY F</t>
  </si>
  <si>
    <t>BRADLEY, CATHI L</t>
  </si>
  <si>
    <t>CALHOUN II, JAMES R</t>
  </si>
  <si>
    <t>ARMSTRONG, Y SUZANNE</t>
  </si>
  <si>
    <t>FERRARA, JOHNNY C</t>
  </si>
  <si>
    <t>DAVIS, SHERRIE R</t>
  </si>
  <si>
    <t>SIMON, KAREN L</t>
  </si>
  <si>
    <t>NEARMAN, HENRY H</t>
  </si>
  <si>
    <t>VALENTINE, BRENDA J</t>
  </si>
  <si>
    <t>JETT, CLARA</t>
  </si>
  <si>
    <t>MUNOZ, MARY LOU</t>
  </si>
  <si>
    <t>KOLSUN, BRUCE ALAN</t>
  </si>
  <si>
    <t>SETTLE, MICHELLE R</t>
  </si>
  <si>
    <t>VICKERS, KAREN L</t>
  </si>
  <si>
    <t>EMBREY, JOYCE A</t>
  </si>
  <si>
    <t>HEDGE, JULIE B</t>
  </si>
  <si>
    <t>PRICE, KAREN F</t>
  </si>
  <si>
    <t>FLOREN, BARBARA J</t>
  </si>
  <si>
    <t>KNIGHTON, STEPHEN A</t>
  </si>
  <si>
    <t>MOORE, ELIZABETH M</t>
  </si>
  <si>
    <t>REYNOLDS, DARLENA R</t>
  </si>
  <si>
    <t>ANDERSON, DAVID S</t>
  </si>
  <si>
    <t>SAUVAGEOT, TERESA</t>
  </si>
  <si>
    <t>FOSTER, STEVEN A</t>
  </si>
  <si>
    <t>LALIBERTY, NATALIE G</t>
  </si>
  <si>
    <t>FAUBER, EDWIN L</t>
  </si>
  <si>
    <t>BAYS, MARGARET R</t>
  </si>
  <si>
    <t>AGNEW, DAVID W</t>
  </si>
  <si>
    <t>LUTZ, ERIC ROY</t>
  </si>
  <si>
    <t>BOWE, BARRY A</t>
  </si>
  <si>
    <t>EDMONDS, BOYD L</t>
  </si>
  <si>
    <t>YOUNG, JERRY LEE</t>
  </si>
  <si>
    <t>HARPER, KAREN S</t>
  </si>
  <si>
    <t>BAIRE, WILLIAM B</t>
  </si>
  <si>
    <t>CLARK, MADELINE J</t>
  </si>
  <si>
    <t>ISAACS, BARBARA L</t>
  </si>
  <si>
    <t>SHANKLIN, REBECCA S</t>
  </si>
  <si>
    <t>WHEELER, RANDOLPH S</t>
  </si>
  <si>
    <t>NELSON, RICKY A</t>
  </si>
  <si>
    <t>BALDWIN, RICHARD A</t>
  </si>
  <si>
    <t>BURDETTE, MICHAEL</t>
  </si>
  <si>
    <t>BYRD, GARY W</t>
  </si>
  <si>
    <t>DERRICK, SCOTT</t>
  </si>
  <si>
    <t>HAYNES, RODNEY L</t>
  </si>
  <si>
    <t>MEASE, ROBERT L</t>
  </si>
  <si>
    <t>MELLACE, MICHAEL P</t>
  </si>
  <si>
    <t>PERRY, DAVID W</t>
  </si>
  <si>
    <t>PUGH, SHANE</t>
  </si>
  <si>
    <t>TAYLOR, MARK D</t>
  </si>
  <si>
    <t>LOONEY, NATHANIEL L</t>
  </si>
  <si>
    <t>RUCKER, HOMER E</t>
  </si>
  <si>
    <t>HILL, JAMES T</t>
  </si>
  <si>
    <t>STRAUGHTER, CHEKO R</t>
  </si>
  <si>
    <t>HANCOCK, WALTER A</t>
  </si>
  <si>
    <t>PARRISH, FRANCES A</t>
  </si>
  <si>
    <t>JOHNSON, TERESA A</t>
  </si>
  <si>
    <t>SCHOFIELD, DAVID E</t>
  </si>
  <si>
    <t>GRALEY, MARLENE</t>
  </si>
  <si>
    <t>LEGG, VICKIE A</t>
  </si>
  <si>
    <t>PROFITT, ROGER A</t>
  </si>
  <si>
    <t>OSBORNE, JOYCE A</t>
  </si>
  <si>
    <t>GOBLE, PATRICIA A</t>
  </si>
  <si>
    <t>BURNEM, JO ANN</t>
  </si>
  <si>
    <t>HAUGHT, ELIZABETH R</t>
  </si>
  <si>
    <t>HUDSON, KATHY S</t>
  </si>
  <si>
    <t>MCFARLAND, JACQUELINE K</t>
  </si>
  <si>
    <t>BRITTON, SHARON D</t>
  </si>
  <si>
    <t>HENDRICKS, KELLY J</t>
  </si>
  <si>
    <t>HOLSTEIN, ANGELA D</t>
  </si>
  <si>
    <t>PAULEY, BRIDGET C</t>
  </si>
  <si>
    <t>ROWLEY, LINDA C</t>
  </si>
  <si>
    <t>WOODS, MARTINA LYNN</t>
  </si>
  <si>
    <t>REGER, REBECCA S</t>
  </si>
  <si>
    <t>BAILEY, DEBRA M</t>
  </si>
  <si>
    <t>TAMPA, PATRICIA F</t>
  </si>
  <si>
    <t>JOHNSON, NANCY D</t>
  </si>
  <si>
    <t>RAMSEY, CHRISTI L</t>
  </si>
  <si>
    <t>WOODFELL, CONWARD R</t>
  </si>
  <si>
    <t>HIGGINBOTHAM, JEANETTE CLINE</t>
  </si>
  <si>
    <t>ESTEP, PAMELA S</t>
  </si>
  <si>
    <t>JACKSON, ANTHONY W</t>
  </si>
  <si>
    <t>ROOP, WILLIAM P</t>
  </si>
  <si>
    <t>BURDETTE, WILMA K</t>
  </si>
  <si>
    <t>DOSS, SHERRY D</t>
  </si>
  <si>
    <t>LOWE, RIKKI ELAINE MCCORMIC</t>
  </si>
  <si>
    <t>HADDAD, LESLIE LEANNE</t>
  </si>
  <si>
    <t>RATCLIFFE, SUSAN M</t>
  </si>
  <si>
    <t>SCHERREP, MELISSA A</t>
  </si>
  <si>
    <t>FRANKLIN, SARA M</t>
  </si>
  <si>
    <t>PASCUCCI, CAROL ANN</t>
  </si>
  <si>
    <t>REGER, NANNETTE M</t>
  </si>
  <si>
    <t>NICHOLS, SARAH JANE</t>
  </si>
  <si>
    <t>MOORE, BARBARA KAY</t>
  </si>
  <si>
    <t>BURGESS, DWAYNE A</t>
  </si>
  <si>
    <t>MESSINGER, ANDRA J</t>
  </si>
  <si>
    <t>KNAPP, A DEANN</t>
  </si>
  <si>
    <t>MILEY, CAROL L</t>
  </si>
  <si>
    <t>JONES, HOLLY L</t>
  </si>
  <si>
    <t>LYNCH, CARLA A</t>
  </si>
  <si>
    <t>SMITH, JANICE F</t>
  </si>
  <si>
    <t>SMITH, RHONDA S</t>
  </si>
  <si>
    <t>FIGGATT, KAREN L</t>
  </si>
  <si>
    <t>CONDEE, MARSHA R</t>
  </si>
  <si>
    <t>KIDD, KATHERINE JUNE</t>
  </si>
  <si>
    <t>COYLE, KATHY G</t>
  </si>
  <si>
    <t>WILLIAMS, JEANNA D</t>
  </si>
  <si>
    <t>LAMBERT, NANCY R</t>
  </si>
  <si>
    <t>BAILEY, JANIE C</t>
  </si>
  <si>
    <t>CLIFTON, JULIE A</t>
  </si>
  <si>
    <t>HINDLE, STEVEN D</t>
  </si>
  <si>
    <t>MIRAGLIOTTA, CONNIE SUE</t>
  </si>
  <si>
    <t>WHITE, MARY S</t>
  </si>
  <si>
    <t>PIKE, LESLIE N</t>
  </si>
  <si>
    <t>ROLLYSON, REBECCA A</t>
  </si>
  <si>
    <t>HINAMON, BRIDGET JEAN</t>
  </si>
  <si>
    <t>YOUNGBLOOD, G JUNE</t>
  </si>
  <si>
    <t>SILKWOOD, KAREN</t>
  </si>
  <si>
    <t>JOHNSON, SARAH G</t>
  </si>
  <si>
    <t>DANFORD, SUSAN V</t>
  </si>
  <si>
    <t>MILLER, GINA D</t>
  </si>
  <si>
    <t>SIMMONS, LYNNE M</t>
  </si>
  <si>
    <t>LONGSWORTH, JULIENNE M</t>
  </si>
  <si>
    <t>ADAMS, MARY L</t>
  </si>
  <si>
    <t>MITCHELL, MARY W</t>
  </si>
  <si>
    <t>GRETER, JENNIFER L</t>
  </si>
  <si>
    <t>LATTEA DONEGAN, BRENDA</t>
  </si>
  <si>
    <t>CHRISTO, BARBARA</t>
  </si>
  <si>
    <t>STULTZ, ELIZABETH E</t>
  </si>
  <si>
    <t>JARRELL, JENNIFER MICHELLE</t>
  </si>
  <si>
    <t>PARSONS, CHERYL ANN</t>
  </si>
  <si>
    <t>BALLARD, ERIN E</t>
  </si>
  <si>
    <t>MCPHAIL, LOIS SUSAN</t>
  </si>
  <si>
    <t>HERSCH, JACQUELINE E</t>
  </si>
  <si>
    <t>MERRIFIELD, MELISSA JO</t>
  </si>
  <si>
    <t>MIDKIFF, ANDREA L</t>
  </si>
  <si>
    <t>HINDLE, BENNA W</t>
  </si>
  <si>
    <t>LANHAM, VIVIAN F</t>
  </si>
  <si>
    <t>HEIDT, SHARON M</t>
  </si>
  <si>
    <t>BOOTHE, CHERRI W</t>
  </si>
  <si>
    <t>STRAHLER, JULEE C</t>
  </si>
  <si>
    <t>WRIGHT, JANET L</t>
  </si>
  <si>
    <t>NELSON, LINDA GAIL</t>
  </si>
  <si>
    <t>FISHER, ALLISON M</t>
  </si>
  <si>
    <t>OFIESH, TERESA ANN</t>
  </si>
  <si>
    <t>MOTTESHEARD, HEATHER K</t>
  </si>
  <si>
    <t>MANN, SALLY F</t>
  </si>
  <si>
    <t>YOKE, SHIRLEY L</t>
  </si>
  <si>
    <t>MIZE, JAMES</t>
  </si>
  <si>
    <t>SMITH, JOHN P</t>
  </si>
  <si>
    <t>ADKINS, EUGENE C</t>
  </si>
  <si>
    <t>FLOWERS, ERIC W</t>
  </si>
  <si>
    <t>KIDD, ANTHONY E</t>
  </si>
  <si>
    <t>SPENCER, RICHARD A</t>
  </si>
  <si>
    <t>BOSTIC, KATHY E</t>
  </si>
  <si>
    <t>BYERS, CORNELL DEWAYNE</t>
  </si>
  <si>
    <t>COOPER, TAMMY LYNN</t>
  </si>
  <si>
    <t>CROWDER, SANDRA K</t>
  </si>
  <si>
    <t>GREEN, DARLENE K</t>
  </si>
  <si>
    <t>HALL, CONNIE L</t>
  </si>
  <si>
    <t>HOLT, NOEL GRAHAM</t>
  </si>
  <si>
    <t>HUMPHREYS, SARA J</t>
  </si>
  <si>
    <t>HYPES, BILLY J</t>
  </si>
  <si>
    <t>JARRELL, PATRICIA A</t>
  </si>
  <si>
    <t>LANE, SHARON K</t>
  </si>
  <si>
    <t>MATICS, MATHEW J</t>
  </si>
  <si>
    <t>MCCOY, JAMES HOWARD</t>
  </si>
  <si>
    <t>MILLER, MAXINE ELOUISE</t>
  </si>
  <si>
    <t>PAGE, MICHELE N</t>
  </si>
  <si>
    <t>PERKINS, LOIS A</t>
  </si>
  <si>
    <t>PERSINGER, YOLANDA K</t>
  </si>
  <si>
    <t>PETRY, LEONARD EUGENE</t>
  </si>
  <si>
    <t>PULLEN, KATHY L</t>
  </si>
  <si>
    <t>RAINES, MELINDA ELLEN</t>
  </si>
  <si>
    <t>RICHARDS, DEBORAH L</t>
  </si>
  <si>
    <t>RODGERS, SUSAN B</t>
  </si>
  <si>
    <t>SHUMAKER, JOHN E</t>
  </si>
  <si>
    <t>SIGMAN, KAREN L</t>
  </si>
  <si>
    <t>SLATE, MARY L</t>
  </si>
  <si>
    <t>STOUT, MARTHA ANN</t>
  </si>
  <si>
    <t>TUELL, BELINDA G</t>
  </si>
  <si>
    <t>WILKINSON, ANNA M</t>
  </si>
  <si>
    <t>YEAGER, KAREN L</t>
  </si>
  <si>
    <t>ADKINS, TAMMIE J</t>
  </si>
  <si>
    <t>ANDERSON, JOHN P</t>
  </si>
  <si>
    <t>ARBOGAST, ROBERT OWEN</t>
  </si>
  <si>
    <t>BURKS, DONALD W</t>
  </si>
  <si>
    <t>CANTERBURY, BRYAN R</t>
  </si>
  <si>
    <t>CARNELL JR, OSHEL W</t>
  </si>
  <si>
    <t>COCHRAN, PAUL J</t>
  </si>
  <si>
    <t>COCHRAN, TERESA L</t>
  </si>
  <si>
    <t>CURRY, ROBERT CHILTON</t>
  </si>
  <si>
    <t>DODD, RANDALL L</t>
  </si>
  <si>
    <t>FLINNER, ROBERT D</t>
  </si>
  <si>
    <t>FREEMAN, HERMAN</t>
  </si>
  <si>
    <t>GOOD, VICKI L</t>
  </si>
  <si>
    <t>HINKLE, COREY CHARLES</t>
  </si>
  <si>
    <t>HUFFMAN, RAYMOND D</t>
  </si>
  <si>
    <t>JARRETT, CARLOS MICHAEL</t>
  </si>
  <si>
    <t>JARRETT, GREGORY S</t>
  </si>
  <si>
    <t>JONES, IRA L</t>
  </si>
  <si>
    <t>KENDALL, LARRY R</t>
  </si>
  <si>
    <t>KINDER, RONALD K</t>
  </si>
  <si>
    <t>LANHAM, JARED O</t>
  </si>
  <si>
    <t>LIPSCOMB, SUSAN ANN</t>
  </si>
  <si>
    <t>MACK, DAVID KEVIN</t>
  </si>
  <si>
    <t>MARION, BETTY G</t>
  </si>
  <si>
    <t>MCCLURE, JERRY L</t>
  </si>
  <si>
    <t>NEWHOUSE, BRIAN E</t>
  </si>
  <si>
    <t>NEWHOUSE, SHARON L</t>
  </si>
  <si>
    <t>PAGE, BOBBY G</t>
  </si>
  <si>
    <t>PAINTER, JOAN</t>
  </si>
  <si>
    <t>PAINTER, SHERI A</t>
  </si>
  <si>
    <t>PORTER, CYNTHIA RENEE</t>
  </si>
  <si>
    <t>ROBINSON, NORMA JEAN</t>
  </si>
  <si>
    <t>SAMPSON, DREMA K</t>
  </si>
  <si>
    <t>SHAMBLIN, DARIS E</t>
  </si>
  <si>
    <t>SMITH, NANETTE RUTH</t>
  </si>
  <si>
    <t>STRAUGHTER, THURMOND A</t>
  </si>
  <si>
    <t>TABOR, DONNA J</t>
  </si>
  <si>
    <t>THOMAS JR, HENRY M</t>
  </si>
  <si>
    <t>WISEMAN JR, BILLY G</t>
  </si>
  <si>
    <t>BALDWIN, DAVID N</t>
  </si>
  <si>
    <t>BERKHOUSE, LEVON A</t>
  </si>
  <si>
    <t>BIRD, ROBERT S</t>
  </si>
  <si>
    <t>BRESLIN, MICHAEL A</t>
  </si>
  <si>
    <t>BURDETTE, GREG D</t>
  </si>
  <si>
    <t>HARRIS JR, JOHN B</t>
  </si>
  <si>
    <t>HENDRICKS SR, JAMES R</t>
  </si>
  <si>
    <t>LEADMON, GARY A</t>
  </si>
  <si>
    <t>MCCORMICK, JOHNATHON RYAN</t>
  </si>
  <si>
    <t>MYERS, TIMOTHY WAYNE</t>
  </si>
  <si>
    <t>NICHOLS, DONALD B</t>
  </si>
  <si>
    <t>SPANGLER, CYNTHIA LEIGH</t>
  </si>
  <si>
    <t>SPENCER, DORA ANN</t>
  </si>
  <si>
    <t>STEWART, BRADFORD GENE</t>
  </si>
  <si>
    <t>WHITE, JEFFREY D</t>
  </si>
  <si>
    <t>BURDETTE, TIMOTHY L</t>
  </si>
  <si>
    <t>CARR SR, WALTER S</t>
  </si>
  <si>
    <t>CHILDRESS, LAURA A</t>
  </si>
  <si>
    <t>DUNLAP, OHLEY R</t>
  </si>
  <si>
    <t>FULKS, RAYMOND J</t>
  </si>
  <si>
    <t>GRALEY, HAROLD T</t>
  </si>
  <si>
    <t>GRAVES, JOEL P</t>
  </si>
  <si>
    <t>GRUBB, MICHAEL S</t>
  </si>
  <si>
    <t>INGRAM, NAOMI L</t>
  </si>
  <si>
    <t>KELLER II, ROBERT L</t>
  </si>
  <si>
    <t>LEWIS, KEVIN R</t>
  </si>
  <si>
    <t>MEANS, CARL E</t>
  </si>
  <si>
    <t>METTEN, EDWARD L</t>
  </si>
  <si>
    <t>MOSLEY, PATRICIA N</t>
  </si>
  <si>
    <t>ROMSKY, DAVID L</t>
  </si>
  <si>
    <t>SAMPLES, ROBERT W</t>
  </si>
  <si>
    <t>SCHOFIELD JR, WILLIE N</t>
  </si>
  <si>
    <t>SMITH, PAUL E</t>
  </si>
  <si>
    <t>STRAIGHT, DONALD L</t>
  </si>
  <si>
    <t>TAYLOR, CHARLES A</t>
  </si>
  <si>
    <t>TRIMBLE, STEVEN L</t>
  </si>
  <si>
    <t>WOOLEVER, DEBORA D</t>
  </si>
  <si>
    <t>WOOTEN, LISA L</t>
  </si>
  <si>
    <t>YOUNG, GETSTELL</t>
  </si>
  <si>
    <t>BAILEY, CLIFFORD EUGENE</t>
  </si>
  <si>
    <t>BECKETT, LOVAL TERRY</t>
  </si>
  <si>
    <t>BIRD, AARON EDWARD</t>
  </si>
  <si>
    <t>BROWNING, DORIS J</t>
  </si>
  <si>
    <t>CARR, HELEN V</t>
  </si>
  <si>
    <t>CARR, KEVIN E</t>
  </si>
  <si>
    <t>CLINE SR, CAMERON L</t>
  </si>
  <si>
    <t>DURST, THOMAS L</t>
  </si>
  <si>
    <t>FISHER, LISA ANN</t>
  </si>
  <si>
    <t>FRIEND, JOHN FRANKLIN</t>
  </si>
  <si>
    <t>HUDSON, JAMES WALLACE</t>
  </si>
  <si>
    <t>JEFFREY, SILAS EARL</t>
  </si>
  <si>
    <t>LACY, CHARLES</t>
  </si>
  <si>
    <t>MARTIN, STEPHEN CRAIG</t>
  </si>
  <si>
    <t>MCCLURE, ANNETTE LOUISE</t>
  </si>
  <si>
    <t>MCCLURE, ERIC</t>
  </si>
  <si>
    <t>MORRIS, PATRICIA YVONNE</t>
  </si>
  <si>
    <t>NULL, SUSANNE R</t>
  </si>
  <si>
    <t>NUTTER, ROBERT E</t>
  </si>
  <si>
    <t>PARKER, ROBERT E</t>
  </si>
  <si>
    <t>PRICE, LARRY RAY</t>
  </si>
  <si>
    <t>SHAMBLIN, KIMBERLY A</t>
  </si>
  <si>
    <t>SHEETS JR, JOHN W</t>
  </si>
  <si>
    <t>SMITH, JOHNNIE M</t>
  </si>
  <si>
    <t>TURLEY, THEODORE T</t>
  </si>
  <si>
    <t>WHITTINGTON, JERRY A</t>
  </si>
  <si>
    <t>WITHROW, JOYCE ANN</t>
  </si>
  <si>
    <t>MAYNARD, DALLIS K</t>
  </si>
  <si>
    <t>REYNOLDS, ROBERT W</t>
  </si>
  <si>
    <t>JOHNSON, KENNETH R</t>
  </si>
  <si>
    <t>BURFORD, JOHN A</t>
  </si>
  <si>
    <t>COCHRAN II, JIM E</t>
  </si>
  <si>
    <t>GARNES, DWIGHT A</t>
  </si>
  <si>
    <t>MCCUNE, BOYD W</t>
  </si>
  <si>
    <t>MEANS, CLAYTON E</t>
  </si>
  <si>
    <t>BIRD, WILLIAM L</t>
  </si>
  <si>
    <t>BYRD, MARK E</t>
  </si>
  <si>
    <t>MILES, DANA E</t>
  </si>
  <si>
    <t>SMITH, WAYNE C</t>
  </si>
  <si>
    <t>MOONEY, LEONARD J</t>
  </si>
  <si>
    <t>EDWARDS, BARRY N</t>
  </si>
  <si>
    <t>ESCUE, NOAH A</t>
  </si>
  <si>
    <t>GOODWIN, MICHAEL W</t>
  </si>
  <si>
    <t>HARPER, CALVIN T</t>
  </si>
  <si>
    <t>PAULEY, JAMES P</t>
  </si>
  <si>
    <t>TOLLEY, CALDER E</t>
  </si>
  <si>
    <t>BASFORD, KEITH ANNE</t>
  </si>
  <si>
    <t>CABELL, TAMALYN ARDENIA</t>
  </si>
  <si>
    <t>CORNETT, LOQUITA A</t>
  </si>
  <si>
    <t>FELTNER, LOUISE A</t>
  </si>
  <si>
    <t>HANNA, SHARON K</t>
  </si>
  <si>
    <t>JARRELL, PATRICIA G</t>
  </si>
  <si>
    <t>RAINES, PAUL D</t>
  </si>
  <si>
    <t>DARBY, LADONNA J</t>
  </si>
  <si>
    <t>HADDOX, DREMA A</t>
  </si>
  <si>
    <t>JONES, REBA C</t>
  </si>
  <si>
    <t>PAULEY, GARRY D</t>
  </si>
  <si>
    <t>BLACK, JANICE F</t>
  </si>
  <si>
    <t>CAREY, BETTY M</t>
  </si>
  <si>
    <t>SPENCER, MARY H</t>
  </si>
  <si>
    <t>VANOY, BARBARA A</t>
  </si>
  <si>
    <t>BALL, LINDA KAY</t>
  </si>
  <si>
    <t>FULKS, ELIZABETH K</t>
  </si>
  <si>
    <t>MARTIN, CARLA SUE</t>
  </si>
  <si>
    <t>MARTIN, JESSICA LYNN</t>
  </si>
  <si>
    <t>WRISTON, SANDRA W</t>
  </si>
  <si>
    <t>BEANE, DARLING D</t>
  </si>
  <si>
    <t>HELLE, JUANITA F</t>
  </si>
  <si>
    <t>LYNCH, REBECCA J</t>
  </si>
  <si>
    <t>MCKOWN, CONNIE M</t>
  </si>
  <si>
    <t>MUNCY, GLENDA GAIL</t>
  </si>
  <si>
    <t>VINEYARD, RITA O</t>
  </si>
  <si>
    <t>WOLFORD, MILDRED CORRIENE</t>
  </si>
  <si>
    <t>ADAMS, LINDA K</t>
  </si>
  <si>
    <t>BOLEN, LORRIE</t>
  </si>
  <si>
    <t>CLARKSON, HEATHER I</t>
  </si>
  <si>
    <t>CLIFF, CINDY L</t>
  </si>
  <si>
    <t>HAGER, MARY J</t>
  </si>
  <si>
    <t>KUHL, SIGALIT</t>
  </si>
  <si>
    <t>METHENY, REBECCA N</t>
  </si>
  <si>
    <t>PAULEY, CLAUDETTE MYNES</t>
  </si>
  <si>
    <t>BAIRE, PHILLIP G</t>
  </si>
  <si>
    <t>BOYD, FREDDIE J</t>
  </si>
  <si>
    <t>COOPER, BOBBY J</t>
  </si>
  <si>
    <t>GARRISON, STEPHEN A</t>
  </si>
  <si>
    <t>LEWIS, JAMES F</t>
  </si>
  <si>
    <t>MILLER, NORMA R</t>
  </si>
  <si>
    <t>RICHARDS, LARRY J</t>
  </si>
  <si>
    <t>VEALEY, DANA L</t>
  </si>
  <si>
    <t>WILLS, WESLEY A</t>
  </si>
  <si>
    <t>GOBLE, MYRA R</t>
  </si>
  <si>
    <t>PARSONS, CAROL R</t>
  </si>
  <si>
    <t>HARMON, HERBERT LEE</t>
  </si>
  <si>
    <t>ELLIS, RONNIE L</t>
  </si>
  <si>
    <t>SLATER, LAURA S</t>
  </si>
  <si>
    <t>CHATMAN, DONNA S</t>
  </si>
  <si>
    <t>DEMPSEY, DEBRA J</t>
  </si>
  <si>
    <t>REED, PAMELA L</t>
  </si>
  <si>
    <t>BRITT, KAREN S</t>
  </si>
  <si>
    <t>BEASLEY, BOBBIE H</t>
  </si>
  <si>
    <t>GREGOR, PAMELA S</t>
  </si>
  <si>
    <t>BALL, NANCY S</t>
  </si>
  <si>
    <t>SIMPSON, GLADYS V</t>
  </si>
  <si>
    <t>WALLER, DELIA A</t>
  </si>
  <si>
    <t>PICKENS, TERESA L</t>
  </si>
  <si>
    <t>MORRIS, GLEN R</t>
  </si>
  <si>
    <t>LONG, DIANNE LYNN</t>
  </si>
  <si>
    <t>DEAHL, WANDA A</t>
  </si>
  <si>
    <t>SIGMON, MARY J</t>
  </si>
  <si>
    <t>KAY, LADONNA F</t>
  </si>
  <si>
    <t>HADDOX, CONNIE E</t>
  </si>
  <si>
    <t>MILLER, NANCY ANN</t>
  </si>
  <si>
    <t>BURGESS, CAROL L</t>
  </si>
  <si>
    <t>WALKER, BRENDA L</t>
  </si>
  <si>
    <t>WHITE, ANGELA R</t>
  </si>
  <si>
    <t>MCCLUNG, KIMBERLY D</t>
  </si>
  <si>
    <t>CAVENDER, TIMOTHY G</t>
  </si>
  <si>
    <t>MATHERLY, SUSAN R</t>
  </si>
  <si>
    <t>STACY, AILEEN ZAMORA</t>
  </si>
  <si>
    <t>BRYANT, ERNEST L</t>
  </si>
  <si>
    <t>CHAMBERS, ALLAN W</t>
  </si>
  <si>
    <t>CHAPMAN, PHILIP K</t>
  </si>
  <si>
    <t>EDENS, RANDY LEE</t>
  </si>
  <si>
    <t>GIBSON, JEFFERY</t>
  </si>
  <si>
    <t>HARLESS, ROBERT M</t>
  </si>
  <si>
    <t>JACKSON, BERRY E</t>
  </si>
  <si>
    <t>JARRETT, JEFFREY W</t>
  </si>
  <si>
    <t>NOTTINGHAM, CURTIS W</t>
  </si>
  <si>
    <t>RIDDLE, TERRY J</t>
  </si>
  <si>
    <t>ROBERTS, CARL L</t>
  </si>
  <si>
    <t>STOWERS, ROBERT RUSSELL</t>
  </si>
  <si>
    <t>THAXTON, RICKI D</t>
  </si>
  <si>
    <t>WINES, DARREN</t>
  </si>
  <si>
    <t>WILSON, WAYMAN D</t>
  </si>
  <si>
    <t>DURHAM, RIDLEY E</t>
  </si>
  <si>
    <t>BAIRD, JOHN</t>
  </si>
  <si>
    <t>GILES, CLINTON H</t>
  </si>
  <si>
    <t>CASDORPH, JAMES E</t>
  </si>
  <si>
    <t>VICKERS, JAMES R</t>
  </si>
  <si>
    <t>JONES, ROY G</t>
  </si>
  <si>
    <t>MCCLANAHAN, PAUL E</t>
  </si>
  <si>
    <t>POTTER, PAULA A</t>
  </si>
  <si>
    <t>MCKINNEY, CALVIN</t>
  </si>
  <si>
    <t>WALTON, WILLIAM C</t>
  </si>
  <si>
    <t>WILLIAMS, THOMAS E</t>
  </si>
  <si>
    <t>WOO, LISA J</t>
  </si>
  <si>
    <t>MCQUERREY, R JOSEPH</t>
  </si>
  <si>
    <t>GILKESON, LYNDA C</t>
  </si>
  <si>
    <t>MILLER, DAVID L</t>
  </si>
  <si>
    <t>STRADER, CANDACE ADAMS</t>
  </si>
  <si>
    <t>MESSINGER, RICHARD W</t>
  </si>
  <si>
    <t>MONTY, SCOTT L</t>
  </si>
  <si>
    <t>BLACKWELL, JAMES M</t>
  </si>
  <si>
    <t>KIDD, THOMAS D</t>
  </si>
  <si>
    <t>RUDDLE, MELISSA H</t>
  </si>
  <si>
    <t>EDDY, BRIAN L</t>
  </si>
  <si>
    <t>GRAVES, HENRY A</t>
  </si>
  <si>
    <t>AULENBACHER, GEORGE L</t>
  </si>
  <si>
    <t>TAYLOR, KAREN S</t>
  </si>
  <si>
    <t>FLEMING, SEAN K</t>
  </si>
  <si>
    <t>POINDEXTER, CARL T</t>
  </si>
  <si>
    <t>LAVINDER, SETH D</t>
  </si>
  <si>
    <t>HINCHMAN, STEVEN G</t>
  </si>
  <si>
    <t>SHOCKEY, JAMES L</t>
  </si>
  <si>
    <t>SMITH, CAROLE A</t>
  </si>
  <si>
    <t>SNEED, LINDA A</t>
  </si>
  <si>
    <t>RUNION, SONNY J</t>
  </si>
  <si>
    <t>SHABDUE JR, MICHAEL W</t>
  </si>
  <si>
    <t>MOSS, JANICE J</t>
  </si>
  <si>
    <t>PAGE, DAWN L</t>
  </si>
  <si>
    <t>WILLARD, ELIZABETH MARIE</t>
  </si>
  <si>
    <t>BECK, SUSAN MCGANCANTERBURY</t>
  </si>
  <si>
    <t>BELL, MARIA LYNN</t>
  </si>
  <si>
    <t>BRAGG, JOANN PONTIER</t>
  </si>
  <si>
    <t>CHATURVEDI, MADHU</t>
  </si>
  <si>
    <t>DAY, JANET M</t>
  </si>
  <si>
    <t>HALE, JAMES</t>
  </si>
  <si>
    <t>KENDALL, SARAH J</t>
  </si>
  <si>
    <t>MISITI, MARY R</t>
  </si>
  <si>
    <t>MULLINS, JAMES E</t>
  </si>
  <si>
    <t>SILMAN, SUSAN ANN</t>
  </si>
  <si>
    <t>SZASZ, CHARLES W</t>
  </si>
  <si>
    <t>VICKERS, BONNIE D</t>
  </si>
  <si>
    <t>YOUNG, ELIZABETH A</t>
  </si>
  <si>
    <t>DIMITRO, KIM MICHELLE</t>
  </si>
  <si>
    <t>SMITH, GWENDOLYN L</t>
  </si>
  <si>
    <t>AYERS, DAVID R</t>
  </si>
  <si>
    <t>HUMPHREYS, MARK R</t>
  </si>
  <si>
    <t>DILLON, GORDON R</t>
  </si>
  <si>
    <t>NEELY III, CONRAD W</t>
  </si>
  <si>
    <t>GOOCH, JAMES D</t>
  </si>
  <si>
    <t>HUDSON, ROGER L</t>
  </si>
  <si>
    <t>PARK, WILLIAM D</t>
  </si>
  <si>
    <t>PAULEY, STEVE</t>
  </si>
  <si>
    <t>BUBB, JEFFREY G</t>
  </si>
  <si>
    <t>JACKSON, BOBBY G</t>
  </si>
  <si>
    <t>SETTLE, ROBERT D</t>
  </si>
  <si>
    <t>CHANCE, FRED H</t>
  </si>
  <si>
    <t>SMUDA, EDWIN A</t>
  </si>
  <si>
    <t>DONELSON, STEPHEN R</t>
  </si>
  <si>
    <t>KNIGHT, DANIEL</t>
  </si>
  <si>
    <t>CHRISTY, BEVERLY K</t>
  </si>
  <si>
    <t>HARTNEY, LISA R</t>
  </si>
  <si>
    <t>SHEPHERD, CATHERINE E</t>
  </si>
  <si>
    <t>ALLIO, JANET L</t>
  </si>
  <si>
    <t>BAILEY, MICHELE M</t>
  </si>
  <si>
    <t>BARBER, LAURA ANN</t>
  </si>
  <si>
    <t>BELLOTTE, PAMELA K</t>
  </si>
  <si>
    <t>BENNETT, SARITA JO</t>
  </si>
  <si>
    <t>BURDETTE, BRENDA K</t>
  </si>
  <si>
    <t>CAVENDER, ANGELA</t>
  </si>
  <si>
    <t>CREDE, RHONDA LYNN</t>
  </si>
  <si>
    <t>CRONIN, SHARON S</t>
  </si>
  <si>
    <t>DAVIS, DELYNN MARKHAM</t>
  </si>
  <si>
    <t>EVANS, TERESA KAREN</t>
  </si>
  <si>
    <t>FISHER, TERRI SUE</t>
  </si>
  <si>
    <t>GREENE, JANICE L</t>
  </si>
  <si>
    <t>GRIMM, ANN MARIE MCDONALD</t>
  </si>
  <si>
    <t>HADDAD, SUSAN BELLE</t>
  </si>
  <si>
    <t>HARPER, LANA CHARLENE</t>
  </si>
  <si>
    <t>HUNT, DIANA L</t>
  </si>
  <si>
    <t>KOSTER, DENISE OHLSEN</t>
  </si>
  <si>
    <t>NUTTER, MARCIA ANNALEE</t>
  </si>
  <si>
    <t>PAYNE, PRISCILLA S</t>
  </si>
  <si>
    <t>PERROW, JANE A</t>
  </si>
  <si>
    <t>POWERS, LINDA J</t>
  </si>
  <si>
    <t>RICHARDSON, SHARON</t>
  </si>
  <si>
    <t>SANTROCK, SUSAN J</t>
  </si>
  <si>
    <t>SCHRAMM, ELIZABETH D</t>
  </si>
  <si>
    <t>SEARS, SARAH ELIZABETH</t>
  </si>
  <si>
    <t>SPURLOCK, MARGARET L</t>
  </si>
  <si>
    <t>TORRES, ASHLEY HOPE</t>
  </si>
  <si>
    <t>WHITLOCK, KATHY L</t>
  </si>
  <si>
    <t>ISAAC, BRENDA C</t>
  </si>
  <si>
    <t>MONDAY, TRESSA ANN</t>
  </si>
  <si>
    <t>PETRY, BRENDA J</t>
  </si>
  <si>
    <t>MULLINS, PAMELA S</t>
  </si>
  <si>
    <t>MANN, WANDA M</t>
  </si>
  <si>
    <t>WALKER, JOANN</t>
  </si>
  <si>
    <t>CASH, REBECCA JANE</t>
  </si>
  <si>
    <t>BUMGARDNER, MALA A</t>
  </si>
  <si>
    <t>HEMMINGS, BEULAH V</t>
  </si>
  <si>
    <t>LENHART, NANCY B</t>
  </si>
  <si>
    <t>HOLMES, KIMBERLY G</t>
  </si>
  <si>
    <t>HARPER, RUTH A</t>
  </si>
  <si>
    <t>JONES, GLORIA J</t>
  </si>
  <si>
    <t>THOMPSON, ROBIN L</t>
  </si>
  <si>
    <t>DUNLAP, MICHAEL GEORGE</t>
  </si>
  <si>
    <t>WALKER, MARLENE L</t>
  </si>
  <si>
    <t>NARY, RITA M</t>
  </si>
  <si>
    <t>MIDDLETON, VONDA L</t>
  </si>
  <si>
    <t>MICHAELSON, LESLIE D</t>
  </si>
  <si>
    <t>VOGELAAR, KATHLEEN R</t>
  </si>
  <si>
    <t>SHAMBLIN, DONNA LYNN</t>
  </si>
  <si>
    <t>WILEMAN, JENNIFER G</t>
  </si>
  <si>
    <t>ADKINS, BENITA L</t>
  </si>
  <si>
    <t>JUSTICE, SHAWN D</t>
  </si>
  <si>
    <t>TATE, TEXIE D</t>
  </si>
  <si>
    <t>GRALEY, ELEANOR REBEKAH</t>
  </si>
  <si>
    <t>PHILLIPS, NANCY R</t>
  </si>
  <si>
    <t>GERMAN, ADA HENRIETTA</t>
  </si>
  <si>
    <t>HUFFMAN, TERESA D</t>
  </si>
  <si>
    <t>KELLEY, JULIE R</t>
  </si>
  <si>
    <t>SANDERS, VICKIE L</t>
  </si>
  <si>
    <t>ELMORE, DIANA L</t>
  </si>
  <si>
    <t>MCKEE, PHYLLIS K</t>
  </si>
  <si>
    <t>STONE, DEENA R</t>
  </si>
  <si>
    <t>COON, KAY E</t>
  </si>
  <si>
    <t>DOUGLAS, TERI L</t>
  </si>
  <si>
    <t>SCARBRO, TERESA G</t>
  </si>
  <si>
    <t>ROBERTS, MARYLIN</t>
  </si>
  <si>
    <t>BUKOVINSKY, HELEN E</t>
  </si>
  <si>
    <t>COX, KATHY E</t>
  </si>
  <si>
    <t>SIZEMORE, M. CATHERINE</t>
  </si>
  <si>
    <t>LEWIS, DEBRA J</t>
  </si>
  <si>
    <t>BURDETTE, DEEDEE G</t>
  </si>
  <si>
    <t>HESS, CYNTHIA A</t>
  </si>
  <si>
    <t>ALLEN, TAMARA E</t>
  </si>
  <si>
    <t>DALTON, KAREN L</t>
  </si>
  <si>
    <t>ANGLE, DOROTHY J</t>
  </si>
  <si>
    <t>WILEY, SUSAN G</t>
  </si>
  <si>
    <t>RUCKEL, GERALDINE M</t>
  </si>
  <si>
    <t>SNODGRASS, GINA E</t>
  </si>
  <si>
    <t>MYERS, NANCY C</t>
  </si>
  <si>
    <t>RISK, E KAYE</t>
  </si>
  <si>
    <t>KINSER, LISA G</t>
  </si>
  <si>
    <t>CRUEY, JEANINE M</t>
  </si>
  <si>
    <t>BENNETT, BRENDA S</t>
  </si>
  <si>
    <t>FREEMAN, KATHY K</t>
  </si>
  <si>
    <t>HOLCOMB, KATHY LYONS</t>
  </si>
  <si>
    <t>MARTIN, ROBIN F</t>
  </si>
  <si>
    <t>CHURCH, VICKIE D</t>
  </si>
  <si>
    <t>BLAKE, SHERRY L</t>
  </si>
  <si>
    <t>COX, LUCY F</t>
  </si>
  <si>
    <t>MCKINNEY, CAROL S</t>
  </si>
  <si>
    <t>KARNES, DELIA A</t>
  </si>
  <si>
    <t>HOLCOMB, KATHERINE J</t>
  </si>
  <si>
    <t>BROWN, LISA D</t>
  </si>
  <si>
    <t>SELBE, KATHY L</t>
  </si>
  <si>
    <t>JONES, LINDA S</t>
  </si>
  <si>
    <t>DENT, SHEILA A</t>
  </si>
  <si>
    <t>HUFFMAN, CAROLYN A</t>
  </si>
  <si>
    <t>DAVIS, NANCY K</t>
  </si>
  <si>
    <t>NAPIER, DEBORAH L</t>
  </si>
  <si>
    <t>BAUER, SHIRLEY L</t>
  </si>
  <si>
    <t>PARSONS, LINDA K</t>
  </si>
  <si>
    <t>TOLER, CYNTHIA L</t>
  </si>
  <si>
    <t>FISHER, JENNIFER L</t>
  </si>
  <si>
    <t>BASHAM, CONNIE J</t>
  </si>
  <si>
    <t>BRENNAN, KATHY E</t>
  </si>
  <si>
    <t>GRAHAM, PAMELA K</t>
  </si>
  <si>
    <t>SAMPSON, BARBARA J</t>
  </si>
  <si>
    <t>DODD, BRENDA K</t>
  </si>
  <si>
    <t>DAILEY, ELIZABETHE W</t>
  </si>
  <si>
    <t>MANN, KAREN S</t>
  </si>
  <si>
    <t>LIPSCOMB, ELIZABETH A</t>
  </si>
  <si>
    <t>ROBINSON, MELISSA T</t>
  </si>
  <si>
    <t>SMITH, KAREN B</t>
  </si>
  <si>
    <t>PERRY, CHARLOTTE A</t>
  </si>
  <si>
    <t>HOLSTEIN, DIANA L</t>
  </si>
  <si>
    <t>SPRUCE, BARBARA A</t>
  </si>
  <si>
    <t>DENISON, KELLY K</t>
  </si>
  <si>
    <t>GODBEY, DIANE K</t>
  </si>
  <si>
    <t>KIRK, PENNY D</t>
  </si>
  <si>
    <t>BROWN, MARY L</t>
  </si>
  <si>
    <t>FISHER, BRENDA S</t>
  </si>
  <si>
    <t>HUNTER, PATSY</t>
  </si>
  <si>
    <t>BUCKLEY, JUDY ROSALINE</t>
  </si>
  <si>
    <t>ADKINS-HUGHES, MARY E</t>
  </si>
  <si>
    <t>LUCAS, NICHOLE LEE</t>
  </si>
  <si>
    <t>MITCHELL, DIANN S</t>
  </si>
  <si>
    <t>DAVIS, CANDICE J</t>
  </si>
  <si>
    <t>ELLIOTT, CAROL A</t>
  </si>
  <si>
    <t>DEVIESE, VICTORIA L</t>
  </si>
  <si>
    <t>CASH, KAREN O</t>
  </si>
  <si>
    <t>WHITE, JEANNIE M</t>
  </si>
  <si>
    <t>ENGELMANN, E. DORIS</t>
  </si>
  <si>
    <t>HANSHAW, TAMMY L</t>
  </si>
  <si>
    <t>FIZER, JOYCE E</t>
  </si>
  <si>
    <t>LOWE, KIMBERLY D</t>
  </si>
  <si>
    <t>MOLES, JACQUELINE L</t>
  </si>
  <si>
    <t>WESLEY, GLORIA D</t>
  </si>
  <si>
    <t>CRAFT, MELANIE LYNNE</t>
  </si>
  <si>
    <t>HALL, BRENDA I</t>
  </si>
  <si>
    <t>MARTIN, CHASITY LYNN</t>
  </si>
  <si>
    <t>CARTER, CHERYL GLENN</t>
  </si>
  <si>
    <t>HALL, ANTONIA L</t>
  </si>
  <si>
    <t>JACKSON, CYNTHIA O</t>
  </si>
  <si>
    <t>LOWE, JEAN M</t>
  </si>
  <si>
    <t>MASSEY, ANDREA LEA</t>
  </si>
  <si>
    <t>MEADOWS, DEBRA L</t>
  </si>
  <si>
    <t>MOORE, CYNTHIA D</t>
  </si>
  <si>
    <t>WILKERSON, MELANIE MAY</t>
  </si>
  <si>
    <t>RAMSEY, NANCY J</t>
  </si>
  <si>
    <t>LEGG, HOLLISA KIMBERLY</t>
  </si>
  <si>
    <t>FIELDS, JULIA DAWN</t>
  </si>
  <si>
    <t>ADAMSON, CRYSTAL ANN</t>
  </si>
  <si>
    <t>ATKINS, SALLY M</t>
  </si>
  <si>
    <t>BAILEY, MARGARET D</t>
  </si>
  <si>
    <t>BIBBEE, LISA R</t>
  </si>
  <si>
    <t>BOSTIC, KELLI B</t>
  </si>
  <si>
    <t>BOWLES, KRISTEN ELIZABETH</t>
  </si>
  <si>
    <t>BRADFORD, JAN M</t>
  </si>
  <si>
    <t>BRAMMER, LEE ANN</t>
  </si>
  <si>
    <t>BROWN, ERICKA P</t>
  </si>
  <si>
    <t>BRYANT, VICKIE L</t>
  </si>
  <si>
    <t>BURDETTE, SAUNDRA L</t>
  </si>
  <si>
    <t>CANTERBURY, TERESA DIVITA</t>
  </si>
  <si>
    <t>CARR, C MICHAEL</t>
  </si>
  <si>
    <t>CARROLL, JANICE COOPER</t>
  </si>
  <si>
    <t>C-HOLSTEIN, VICKI L</t>
  </si>
  <si>
    <t>CRUMP, KATRINA M</t>
  </si>
  <si>
    <t>CURRY-TAYLOR, GENNIFER C</t>
  </si>
  <si>
    <t>DEBORD, DENIA RENEE</t>
  </si>
  <si>
    <t>FREEDMAN, KAREN S</t>
  </si>
  <si>
    <t>FUQUA, PATRICIA H</t>
  </si>
  <si>
    <t>GOLDBERG, ELLYN G</t>
  </si>
  <si>
    <t>GRAY, HELEN S</t>
  </si>
  <si>
    <t>GREEN, MARGARET E</t>
  </si>
  <si>
    <t>HERRON, MARY E</t>
  </si>
  <si>
    <t>HORN, VICKI L</t>
  </si>
  <si>
    <t>LEDONNE, MARIANNE</t>
  </si>
  <si>
    <t>LOHAN, KAREN SUE</t>
  </si>
  <si>
    <t>LOWE, KELLY A</t>
  </si>
  <si>
    <t>MARTIN, CYNTHIA A</t>
  </si>
  <si>
    <t>MASON, NANCY C</t>
  </si>
  <si>
    <t>MCCLUNG, LUANNE</t>
  </si>
  <si>
    <t>MCDAVID, MARY ELLEN</t>
  </si>
  <si>
    <t>MILLER, AMY L</t>
  </si>
  <si>
    <t>MORRIS, ANN L</t>
  </si>
  <si>
    <t>MULLETT, CAROLYN M</t>
  </si>
  <si>
    <t>NAGY, KRISTI LYNN</t>
  </si>
  <si>
    <t>O'DELL, KIKI A</t>
  </si>
  <si>
    <t>PERRY, JULIE E</t>
  </si>
  <si>
    <t>PETERS, KEVIN LEE</t>
  </si>
  <si>
    <t>RATLIFF, PATRICIA S</t>
  </si>
  <si>
    <t>RITTER, LISA L</t>
  </si>
  <si>
    <t>ROMEO, KATHIE L</t>
  </si>
  <si>
    <t>ROSS, KELLI J</t>
  </si>
  <si>
    <t>SIMMONS, ELIZABETH H</t>
  </si>
  <si>
    <t>SIZEMORE, REBECCA ANNE</t>
  </si>
  <si>
    <t>TABARETTI, BARBARA K</t>
  </si>
  <si>
    <t>ULERY, NORMA J</t>
  </si>
  <si>
    <t>WATSON, JODI MICHELLE</t>
  </si>
  <si>
    <t>WILSON, BARBARA L</t>
  </si>
  <si>
    <t>DUERRING, RONALD E</t>
  </si>
  <si>
    <t>TAYLOR, BRENDA SUE</t>
  </si>
  <si>
    <t>BASHLOR, NORTON B</t>
  </si>
  <si>
    <t>BEANE JR, SCOTT M</t>
  </si>
  <si>
    <t>HUGHART, WILLIAM E</t>
  </si>
  <si>
    <t>THOMAS, RONALD L</t>
  </si>
  <si>
    <t>BEANE, SCOTT M</t>
  </si>
  <si>
    <t>BOWEN-KERR, NANCY J</t>
  </si>
  <si>
    <t>FOSTER, ALICE F</t>
  </si>
  <si>
    <t>JARRETT SR, DONALD W</t>
  </si>
  <si>
    <t>LACY, JIMMY A</t>
  </si>
  <si>
    <t>PAULEY, DAVID A</t>
  </si>
  <si>
    <t>VANCE, LENDA C</t>
  </si>
  <si>
    <t>BECKNER, JOE STEVEN</t>
  </si>
  <si>
    <t>BURKE JR, CHARLES B</t>
  </si>
  <si>
    <t>JOHNSON, KENNETH W</t>
  </si>
  <si>
    <t>LAMBERT, LARRY M</t>
  </si>
  <si>
    <t>NOLEN, TINA RENEE</t>
  </si>
  <si>
    <t>ODELL, WILLIAM O</t>
  </si>
  <si>
    <t>CHANDLER, GARY M</t>
  </si>
  <si>
    <t>DICKENS, DEAN</t>
  </si>
  <si>
    <t>GRANT, THOMAS M</t>
  </si>
  <si>
    <t>HADDY, DOROTHY H</t>
  </si>
  <si>
    <t>HANNAH, TERESA A</t>
  </si>
  <si>
    <t>HODOVAN, LETITIA B</t>
  </si>
  <si>
    <t>KING, FRANCES A</t>
  </si>
  <si>
    <t>MARCH, JANIE L</t>
  </si>
  <si>
    <t>PETERS, DONNA M</t>
  </si>
  <si>
    <t>RAPPOLD, KEVIN ALAN</t>
  </si>
  <si>
    <t>WHITE, DAVID M</t>
  </si>
  <si>
    <t>BEAL, ERIN M</t>
  </si>
  <si>
    <t>BOTKIN, JAMES C</t>
  </si>
  <si>
    <t>BROTHERS, MARY F</t>
  </si>
  <si>
    <t>CORNELL, KEVIN RAY</t>
  </si>
  <si>
    <t>FOSTER, LORA ANN</t>
  </si>
  <si>
    <t>HARBOUR, RUSSELL L</t>
  </si>
  <si>
    <t>MARRIA, HELEN YVONNE</t>
  </si>
  <si>
    <t>PERDUE, MARY F</t>
  </si>
  <si>
    <t>SAMPSON, CHERYL</t>
  </si>
  <si>
    <t>SIMPKINS, TERESA M</t>
  </si>
  <si>
    <t>WARD, CATHY R</t>
  </si>
  <si>
    <t>COX JR, DANIEL EVERETTE</t>
  </si>
  <si>
    <t>SAMS, DIONNE M</t>
  </si>
  <si>
    <t>REUSTLE, HARRY G</t>
  </si>
  <si>
    <t>CROWDER, GARY M</t>
  </si>
  <si>
    <t>YOUNG, KENNETH M</t>
  </si>
  <si>
    <t>FRAMPTON, ROBERT E</t>
  </si>
  <si>
    <t>MULLINS, RONNIE G</t>
  </si>
  <si>
    <t>PETERSON, ROBERT M</t>
  </si>
  <si>
    <t>ASHLEY, BARBARA J</t>
  </si>
  <si>
    <t>GILLESPIE, STEVEN P</t>
  </si>
  <si>
    <t>LEACHMAN, RICKY L</t>
  </si>
  <si>
    <t>MCCALLISTER, WILLIAM L</t>
  </si>
  <si>
    <t>MULLINS, CONNIE J</t>
  </si>
  <si>
    <t>NAMEY, JAMES A</t>
  </si>
  <si>
    <t>ACCOUNTANT III</t>
  </si>
  <si>
    <t>ADMINISTRATIVE ASSISTANT</t>
  </si>
  <si>
    <t>AIDE II</t>
  </si>
  <si>
    <t>AIDE III</t>
  </si>
  <si>
    <t>AIDE IV</t>
  </si>
  <si>
    <t>ASSOC/ASST PRINCIPAL ELEMENTAR</t>
  </si>
  <si>
    <t>ASSOC/ASST PRINCIPAL, MIDDLE/J</t>
  </si>
  <si>
    <t>ASSOCIATE/ASSISTANT PRINCIPAL</t>
  </si>
  <si>
    <t>ATTENDANCE DIRECTOR</t>
  </si>
  <si>
    <t>BRAILLE/SIGN LANG</t>
  </si>
  <si>
    <t>BUS OPERATOR</t>
  </si>
  <si>
    <t>BUYER</t>
  </si>
  <si>
    <t>CABINET MAKER</t>
  </si>
  <si>
    <t>CAFETERIA MANAGER</t>
  </si>
  <si>
    <t>CARPENTER II</t>
  </si>
  <si>
    <t>CLASSROOM TEACHER PRE-KINDERGA</t>
  </si>
  <si>
    <t>CLASSROOM TEACHER, MIDDLE/JR H</t>
  </si>
  <si>
    <t>CLASSROOM TEACHER-ELEMENTARY</t>
  </si>
  <si>
    <t>CLASSROOM TEACHER-HIGH SCHOOL</t>
  </si>
  <si>
    <t>CLASSROOM TEACHER-HOMEBOUND</t>
  </si>
  <si>
    <t>CLASSROOM TEACHER-KINDERGARTEN</t>
  </si>
  <si>
    <t>CLASSROOM TEACHER-SPECIAL ED</t>
  </si>
  <si>
    <t>CLASSROOM TEACHER-VOCATIONAL,</t>
  </si>
  <si>
    <t>CLERK II</t>
  </si>
  <si>
    <t>COMPUTER OPERATOR</t>
  </si>
  <si>
    <t>COOK I</t>
  </si>
  <si>
    <t>COOK II</t>
  </si>
  <si>
    <t>COOK III</t>
  </si>
  <si>
    <t>COUNSELOR ELEMENTARY</t>
  </si>
  <si>
    <t>COUNSELOR, COMBINED</t>
  </si>
  <si>
    <t>COUNSELOR, HIGH</t>
  </si>
  <si>
    <t>COUNSELOR, MIDDLE/JUNIOR HIGH</t>
  </si>
  <si>
    <t>CREW LEADER</t>
  </si>
  <si>
    <t>CREW LEADER/MECHANIC/FLOATING/</t>
  </si>
  <si>
    <t>CURRICULUM SPECIALIST</t>
  </si>
  <si>
    <t>CUSTODIAN I</t>
  </si>
  <si>
    <t>CUSTODIAN III</t>
  </si>
  <si>
    <t>CUSTODIAN IV</t>
  </si>
  <si>
    <t>DEPUTY,ASSOC, OR ASST SUPERINT</t>
  </si>
  <si>
    <t>DIRECTOR/COORDINATOR OF SERVIC</t>
  </si>
  <si>
    <t>DIRECTOR/COORDINATOR SUPPORT S</t>
  </si>
  <si>
    <t>DIRECTOR/MANAGER INSTRUCTIONAL</t>
  </si>
  <si>
    <t>DRAFTSMAN</t>
  </si>
  <si>
    <t>ELECTRICIAN II</t>
  </si>
  <si>
    <t>ELECTRONIC TECHNICIAN II</t>
  </si>
  <si>
    <t>ELEMENTARY PRINCIPAL</t>
  </si>
  <si>
    <t>FLOATING ELECTRONIC TECH/BUS O</t>
  </si>
  <si>
    <t>GENERAL MAINTENANCE</t>
  </si>
  <si>
    <t>GLAZIER</t>
  </si>
  <si>
    <t>HEATING &amp; AIR CONDITIONING MEC</t>
  </si>
  <si>
    <t>HEAVY EQUIPMENT OPERATOR</t>
  </si>
  <si>
    <t>INVENTORY SUPERVISOR</t>
  </si>
  <si>
    <t>ITIN AUTISM MENTOR</t>
  </si>
  <si>
    <t>ITIN BRAILLE</t>
  </si>
  <si>
    <t>ITINERANT SIGN LANGUAGE SPECIA</t>
  </si>
  <si>
    <t>LIBRARIAN</t>
  </si>
  <si>
    <t>LOCKSMITH</t>
  </si>
  <si>
    <t>MAIL CLERK</t>
  </si>
  <si>
    <t>MASON</t>
  </si>
  <si>
    <t>MC-D/BUS OPERATOR</t>
  </si>
  <si>
    <t>MC-F MECHANIC (FLOATING)/BUS O</t>
  </si>
  <si>
    <t>MECHANIC</t>
  </si>
  <si>
    <t>MECHANIC (FLOATING)</t>
  </si>
  <si>
    <t>MONITOR AIDE</t>
  </si>
  <si>
    <t>OCCUPATIONAL THERAPIST</t>
  </si>
  <si>
    <t>PAINTER</t>
  </si>
  <si>
    <t>PARAPROFESSIONAL</t>
  </si>
  <si>
    <t>PHYSICAL THERAPIST</t>
  </si>
  <si>
    <t>PLUMBER II</t>
  </si>
  <si>
    <t>PRINCIPAL, COMBINED</t>
  </si>
  <si>
    <t>PRINCIPAL, HIGH</t>
  </si>
  <si>
    <t>PRINCIPAL, MIDDLE/JUNIOR HIGH</t>
  </si>
  <si>
    <t>PRINTING SUPERVISOR</t>
  </si>
  <si>
    <t>PROGRAMMER</t>
  </si>
  <si>
    <t>PSYCHOLOGIST</t>
  </si>
  <si>
    <t>ROOFING / SHEET METAL MECHANIC</t>
  </si>
  <si>
    <t>ROTC INSTRUCTOR</t>
  </si>
  <si>
    <t>SCHOOL BUS SUPERVISOR</t>
  </si>
  <si>
    <t>SCHOOL NURSE-AB</t>
  </si>
  <si>
    <t>SECRETARY - EXECUTIVE</t>
  </si>
  <si>
    <t>SECRETARY II</t>
  </si>
  <si>
    <t>SECRETARY III</t>
  </si>
  <si>
    <t>SIGN LANGUAGE SPECIALIST</t>
  </si>
  <si>
    <t>SOCIAL WORKER</t>
  </si>
  <si>
    <t>SPEECH LANGUAGE PATHOLOGIST</t>
  </si>
  <si>
    <t>SUPERINTENDENT</t>
  </si>
  <si>
    <t>SUPERVISOR FOR SPECIAL EDUCATI</t>
  </si>
  <si>
    <t>SUPERVISOR OF MAINTENANCE</t>
  </si>
  <si>
    <t>SUPERVISOR OF TRANSPORTATION</t>
  </si>
  <si>
    <t>SWITCHBOARD OPERATOR - RECEPTI</t>
  </si>
  <si>
    <t>TEACHER-VOCATIONAL ADULT</t>
  </si>
  <si>
    <t>TECHNOLOGY SYSTEMS SPECIALIST</t>
  </si>
  <si>
    <t>TREASURER</t>
  </si>
  <si>
    <t>TRUCK DRIVER</t>
  </si>
  <si>
    <t>WAREHOUSE CLERK</t>
  </si>
  <si>
    <t>WELDER</t>
  </si>
  <si>
    <t>STAFF</t>
  </si>
  <si>
    <t>INSTRUCTIONAL</t>
  </si>
  <si>
    <t>ADMINISTRATION</t>
  </si>
  <si>
    <t>Row Labels</t>
  </si>
  <si>
    <t>Grand Total</t>
  </si>
  <si>
    <t>Sum of Salary</t>
  </si>
  <si>
    <t>Car Price</t>
  </si>
  <si>
    <t>Interest Rate</t>
  </si>
  <si>
    <t>Total Amount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</si>
</sst>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5" formatCode="0.0"/>
    <numFmt numFmtId="166" formatCode="&quot;$&quot;#,##0.00"/>
    <numFmt numFmtId="167" formatCode="[$-F800]dddd\,\ mmmm\ dd\,\ yyyy"/>
    <numFmt numFmtId="168" formatCode="[$-409]h:mm\ AM/P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14" fontId="0" fillId="0" borderId="0" xfId="0" applyNumberFormat="1"/>
    <xf numFmtId="167" fontId="0" fillId="0" borderId="0" xfId="0" applyNumberFormat="1"/>
    <xf numFmtId="168" fontId="0" fillId="0" borderId="0" xfId="0" applyNumberFormat="1"/>
    <xf numFmtId="10" fontId="0" fillId="0" borderId="0" xfId="0" applyNumberFormat="1"/>
    <xf numFmtId="12" fontId="0" fillId="0" borderId="0" xfId="0" applyNumberFormat="1"/>
    <xf numFmtId="11" fontId="0" fillId="0" borderId="0" xfId="0" applyNumberFormat="1"/>
    <xf numFmtId="49" fontId="0" fillId="0" borderId="0" xfId="0" applyNumberFormat="1"/>
    <xf numFmtId="0" fontId="0" fillId="2" borderId="0" xfId="0" applyFill="1"/>
    <xf numFmtId="8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root">
        <xsd:complexType>
          <xsd:sequence minOccurs="0">
            <xsd:element minOccurs="0" maxOccurs="unbounded" nillable="true" name="House_x0020_Fundraisers" form="unqualified">
              <xsd:complexType>
                <xsd:all>
                  <xsd:element minOccurs="0" nillable="true" type="xsd:string" name="Name" form="unqualified"/>
                  <xsd:element minOccurs="0" nillable="true" type="xsd:integer" name="District" form="unqualified"/>
                  <xsd:element minOccurs="0" nillable="true" type="xsd:double" name="Raised" form="unqualified"/>
                  <xsd:element minOccurs="0" nillable="true" type="xsd:double" name="Spent" form="unqualified"/>
                  <xsd:element minOccurs="0" nillable="true" type="xsd:string" name="Party" form="unqualified"/>
                </xsd:all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all>
                  <xsd:element minOccurs="0" nillable="true" type="xsd:string" name="Course" form="unqualified"/>
                  <xsd:element minOccurs="0" nillable="true" type="xsd:string" name="Grade" form="unqualified"/>
                  <xsd:element minOccurs="0" nillable="true" type="xsd:integer" name="Freshmen" form="unqualified"/>
                  <xsd:element minOccurs="0" nillable="true" type="xsd:integer" name="Sophomores" form="unqualified"/>
                  <xsd:element minOccurs="0" nillable="true" type="xsd:integer" name="Juniors" form="unqualified"/>
                  <xsd:element minOccurs="0" nillable="true" type="xsd:integer" name="Seniors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integer" name="Year" form="unqualified"/>
                  <xsd:element minOccurs="0" nillable="true" type="xsd:double" name="Billions_x0020_of_x0020_Dollars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integer" name="Year" form="unqualified"/>
                  <xsd:element minOccurs="0" nillable="true" type="xsd:double" name="Winter" form="unqualified"/>
                  <xsd:element minOccurs="0" nillable="true" type="xsd:double" name="Spring" form="unqualified"/>
                  <xsd:element minOccurs="0" nillable="true" type="xsd:double" name="Summer" form="unqualified"/>
                  <xsd:element minOccurs="0" nillable="true" type="xsd:double" name="Fall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string" name="Department_x0020__x002F__x0020_School" form="unqualified"/>
                  <xsd:element minOccurs="0" nillable="true" type="xsd:string" name="Employee" form="unqualified"/>
                  <xsd:element minOccurs="0" nillable="true" type="xsd:string" name="Title" form="unqualified"/>
                  <xsd:element minOccurs="0" nillable="true" type="xsd:string" name="Category" form="unqualified"/>
                  <xsd:element minOccurs="0" nillable="true" type="xsd:double" name="Salary" form="unqualified"/>
                </xsd:sequence>
              </xsd:complexType>
            </xsd:element>
          </xsd:sequence>
        </xsd:complexType>
      </xsd:element>
    </xsd:schema>
  </Schema>
  <Map ID="1" Name="dataroot_Map" RootElement="dataroot" SchemaID="Schema1" ShowImportExportValidationErrors="false" AutoFit="true" Append="false" PreserveSortAFLayout="true" PreserveFormat="true">
    <DataBinding FileBinding="true" ConnectionID="4" DataBindingLoadMode="1"/>
  </Map>
  <Map ID="2" Name="dataroot_Map1" RootElement="dataroot" SchemaID="Schema2" ShowImportExportValidationErrors="false" AutoFit="true" Append="false" PreserveSortAFLayout="true" PreserveFormat="true">
    <DataBinding FileBinding="true" ConnectionID="1" DataBindingLoadMode="1"/>
  </Map>
  <Map ID="3" Name="dataroot_Map2" RootElement="dataroot" SchemaID="Schema3" ShowImportExportValidationErrors="false" AutoFit="true" Append="false" PreserveSortAFLayout="true" PreserveFormat="true">
    <DataBinding FileBinding="true" ConnectionID="2" DataBindingLoadMode="1"/>
  </Map>
  <Map ID="4" Name="dataroot_Map3" RootElement="dataroot" SchemaID="Schema4" ShowImportExportValidationErrors="false" AutoFit="true" Append="false" PreserveSortAFLayout="true" PreserveFormat="true">
    <DataBinding FileBinding="true" ConnectionID="5" DataBindingLoadMode="1"/>
  </Map>
  <Map ID="5" Name="dataroot_Map4" RootElement="dataroot" SchemaID="Schema5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23" Type="http://schemas.openxmlformats.org/officeDocument/2006/relationships/xmlMaps" Target="xmlMaps.xml"/><Relationship Id="rId10" Type="http://schemas.openxmlformats.org/officeDocument/2006/relationships/chartsheet" Target="chartsheets/sheet2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'Course Grades'!$C$1</c:f>
              <c:strCache>
                <c:ptCount val="1"/>
                <c:pt idx="0">
                  <c:v>Freshmen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1"/>
          </c:dLbls>
          <c:cat>
            <c:strRef>
              <c:f>'Course Grades'!$B$2:$B$7</c:f>
              <c:strCache>
                <c:ptCount val="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F</c:v>
                </c:pt>
              </c:strCache>
            </c:strRef>
          </c:cat>
          <c:val>
            <c:numRef>
              <c:f>'Course Grades'!$C$2:$C$7</c:f>
              <c:numCache>
                <c:formatCode>General</c:formatCode>
                <c:ptCount val="6"/>
                <c:pt idx="1">
                  <c:v>23</c:v>
                </c:pt>
                <c:pt idx="2">
                  <c:v>16</c:v>
                </c:pt>
                <c:pt idx="3">
                  <c:v>42</c:v>
                </c:pt>
                <c:pt idx="4">
                  <c:v>17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'Course Grades'!$D$1</c:f>
              <c:strCache>
                <c:ptCount val="1"/>
                <c:pt idx="0">
                  <c:v>Sophomores</c:v>
                </c:pt>
              </c:strCache>
            </c:strRef>
          </c:tx>
          <c:cat>
            <c:strRef>
              <c:f>'Course Grades'!$B$2:$B$7</c:f>
              <c:strCache>
                <c:ptCount val="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F</c:v>
                </c:pt>
              </c:strCache>
            </c:strRef>
          </c:cat>
          <c:val>
            <c:numRef>
              <c:f>'Course Grades'!$D$2:$D$7</c:f>
              <c:numCache>
                <c:formatCode>General</c:formatCode>
                <c:ptCount val="6"/>
                <c:pt idx="1">
                  <c:v>14</c:v>
                </c:pt>
                <c:pt idx="2">
                  <c:v>26</c:v>
                </c:pt>
                <c:pt idx="3">
                  <c:v>33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'Course Grades'!$E$1</c:f>
              <c:strCache>
                <c:ptCount val="1"/>
                <c:pt idx="0">
                  <c:v>Juniors</c:v>
                </c:pt>
              </c:strCache>
            </c:strRef>
          </c:tx>
          <c:cat>
            <c:strRef>
              <c:f>'Course Grades'!$B$2:$B$7</c:f>
              <c:strCache>
                <c:ptCount val="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F</c:v>
                </c:pt>
              </c:strCache>
            </c:strRef>
          </c:cat>
          <c:val>
            <c:numRef>
              <c:f>'Course Grades'!$E$2:$E$7</c:f>
              <c:numCache>
                <c:formatCode>General</c:formatCode>
                <c:ptCount val="6"/>
                <c:pt idx="1">
                  <c:v>9</c:v>
                </c:pt>
                <c:pt idx="2">
                  <c:v>13</c:v>
                </c:pt>
                <c:pt idx="3">
                  <c:v>19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'Course Grades'!$F$1</c:f>
              <c:strCache>
                <c:ptCount val="1"/>
                <c:pt idx="0">
                  <c:v>Seniors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1"/>
            <c:showBubbleSize val="0"/>
            <c:showLeaderLines val="1"/>
          </c:dLbls>
          <c:cat>
            <c:strRef>
              <c:f>'Course Grades'!$B$2:$B$7</c:f>
              <c:strCache>
                <c:ptCount val="6"/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F</c:v>
                </c:pt>
              </c:strCache>
            </c:strRef>
          </c:cat>
          <c:val>
            <c:numRef>
              <c:f>'Course Grades'!$F$2:$F$7</c:f>
              <c:numCache>
                <c:formatCode>General</c:formatCode>
                <c:ptCount val="6"/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Freshmen Grades for French 101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'Course Grades'!$B$21:$B$25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'Course Grades'!$C$21:$C$25</c:f>
              <c:numCache>
                <c:formatCode>General</c:formatCode>
                <c:ptCount val="5"/>
                <c:pt idx="0">
                  <c:v>23</c:v>
                </c:pt>
                <c:pt idx="1">
                  <c:v>9</c:v>
                </c:pt>
                <c:pt idx="2">
                  <c:v>36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Federal Debt by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'Federal Debt'!$B$1</c:f>
              <c:strCache>
                <c:ptCount val="1"/>
                <c:pt idx="0">
                  <c:v>Billions of Dollars</c:v>
                </c:pt>
              </c:strCache>
            </c:strRef>
          </c:tx>
          <c:marker>
            <c:symbol val="none"/>
          </c:marker>
          <c:trendline>
            <c:trendlineType val="exp"/>
            <c:forward val="16"/>
            <c:dispRSqr val="1"/>
            <c:dispEq val="0"/>
            <c:trendlineLbl>
              <c:numFmt formatCode="General" sourceLinked="0"/>
            </c:trendlineLbl>
          </c:trendline>
          <c:cat>
            <c:numRef>
              <c:f>'Federal Debt'!$A$2:$A$68</c:f>
              <c:numCache>
                <c:formatCode>General</c:formatCode>
                <c:ptCount val="67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</c:numCache>
            </c:numRef>
          </c:cat>
          <c:val>
            <c:numRef>
              <c:f>'Federal Debt'!$B$2:$B$68</c:f>
              <c:numCache>
                <c:formatCode>General</c:formatCode>
                <c:ptCount val="67"/>
                <c:pt idx="0">
                  <c:v>48.2</c:v>
                </c:pt>
                <c:pt idx="1">
                  <c:v>50.7</c:v>
                </c:pt>
                <c:pt idx="2">
                  <c:v>57.5</c:v>
                </c:pt>
                <c:pt idx="3">
                  <c:v>79.2</c:v>
                </c:pt>
                <c:pt idx="4">
                  <c:v>142.6</c:v>
                </c:pt>
                <c:pt idx="5">
                  <c:v>204.1</c:v>
                </c:pt>
                <c:pt idx="6">
                  <c:v>260.10000000000002</c:v>
                </c:pt>
                <c:pt idx="7">
                  <c:v>271</c:v>
                </c:pt>
                <c:pt idx="8">
                  <c:v>257.10000000000002</c:v>
                </c:pt>
                <c:pt idx="9">
                  <c:v>252</c:v>
                </c:pt>
                <c:pt idx="10">
                  <c:v>252.6</c:v>
                </c:pt>
                <c:pt idx="11">
                  <c:v>256.89999999999998</c:v>
                </c:pt>
                <c:pt idx="12">
                  <c:v>255.3</c:v>
                </c:pt>
                <c:pt idx="13">
                  <c:v>259.10000000000002</c:v>
                </c:pt>
                <c:pt idx="14">
                  <c:v>266</c:v>
                </c:pt>
                <c:pt idx="15">
                  <c:v>270.8</c:v>
                </c:pt>
                <c:pt idx="16">
                  <c:v>274.39999999999998</c:v>
                </c:pt>
                <c:pt idx="17">
                  <c:v>272.7</c:v>
                </c:pt>
                <c:pt idx="18">
                  <c:v>272.3</c:v>
                </c:pt>
                <c:pt idx="19">
                  <c:v>279.7</c:v>
                </c:pt>
                <c:pt idx="20">
                  <c:v>287.5</c:v>
                </c:pt>
                <c:pt idx="21">
                  <c:v>290.5</c:v>
                </c:pt>
                <c:pt idx="22">
                  <c:v>292.60000000000002</c:v>
                </c:pt>
                <c:pt idx="23">
                  <c:v>302.89999999999998</c:v>
                </c:pt>
                <c:pt idx="24">
                  <c:v>310.3</c:v>
                </c:pt>
                <c:pt idx="25">
                  <c:v>316.10000000000002</c:v>
                </c:pt>
                <c:pt idx="26">
                  <c:v>322.3</c:v>
                </c:pt>
                <c:pt idx="27">
                  <c:v>328.5</c:v>
                </c:pt>
                <c:pt idx="28">
                  <c:v>340.4</c:v>
                </c:pt>
                <c:pt idx="29">
                  <c:v>368.7</c:v>
                </c:pt>
                <c:pt idx="30">
                  <c:v>365.8</c:v>
                </c:pt>
                <c:pt idx="31">
                  <c:v>380.9</c:v>
                </c:pt>
                <c:pt idx="32">
                  <c:v>408.2</c:v>
                </c:pt>
                <c:pt idx="33">
                  <c:v>435.9</c:v>
                </c:pt>
                <c:pt idx="34">
                  <c:v>466.3</c:v>
                </c:pt>
                <c:pt idx="35">
                  <c:v>483.9</c:v>
                </c:pt>
                <c:pt idx="36">
                  <c:v>541.9</c:v>
                </c:pt>
                <c:pt idx="37">
                  <c:v>629</c:v>
                </c:pt>
                <c:pt idx="38">
                  <c:v>706.4</c:v>
                </c:pt>
                <c:pt idx="39">
                  <c:v>776.6</c:v>
                </c:pt>
                <c:pt idx="40">
                  <c:v>829.5</c:v>
                </c:pt>
                <c:pt idx="41">
                  <c:v>909</c:v>
                </c:pt>
                <c:pt idx="42">
                  <c:v>994.8</c:v>
                </c:pt>
                <c:pt idx="43">
                  <c:v>1137.3</c:v>
                </c:pt>
                <c:pt idx="44">
                  <c:v>1371.7</c:v>
                </c:pt>
                <c:pt idx="45">
                  <c:v>1564.6</c:v>
                </c:pt>
                <c:pt idx="46">
                  <c:v>1817.4</c:v>
                </c:pt>
                <c:pt idx="47">
                  <c:v>2120.5</c:v>
                </c:pt>
                <c:pt idx="48">
                  <c:v>2346</c:v>
                </c:pt>
                <c:pt idx="49">
                  <c:v>2601.1</c:v>
                </c:pt>
                <c:pt idx="50">
                  <c:v>2867.8</c:v>
                </c:pt>
                <c:pt idx="51">
                  <c:v>3206.3</c:v>
                </c:pt>
                <c:pt idx="52">
                  <c:v>3598.2</c:v>
                </c:pt>
                <c:pt idx="53">
                  <c:v>4001.8</c:v>
                </c:pt>
                <c:pt idx="54">
                  <c:v>4351</c:v>
                </c:pt>
                <c:pt idx="55">
                  <c:v>4643.3</c:v>
                </c:pt>
                <c:pt idx="56">
                  <c:v>4920.6000000000004</c:v>
                </c:pt>
                <c:pt idx="57">
                  <c:v>5181.5</c:v>
                </c:pt>
                <c:pt idx="58">
                  <c:v>5369.2</c:v>
                </c:pt>
                <c:pt idx="59">
                  <c:v>5478.2</c:v>
                </c:pt>
                <c:pt idx="60">
                  <c:v>5605.5</c:v>
                </c:pt>
                <c:pt idx="61">
                  <c:v>5628.7</c:v>
                </c:pt>
                <c:pt idx="62">
                  <c:v>5769.9</c:v>
                </c:pt>
                <c:pt idx="63">
                  <c:v>6198.4</c:v>
                </c:pt>
                <c:pt idx="64">
                  <c:v>6760</c:v>
                </c:pt>
                <c:pt idx="65">
                  <c:v>7354.7</c:v>
                </c:pt>
                <c:pt idx="66">
                  <c:v>7905.3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71968"/>
        <c:axId val="152727936"/>
      </c:lineChart>
      <c:catAx>
        <c:axId val="1507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727936"/>
        <c:crosses val="autoZero"/>
        <c:auto val="1"/>
        <c:lblAlgn val="ctr"/>
        <c:lblOffset val="100"/>
        <c:noMultiLvlLbl val="0"/>
      </c:catAx>
      <c:valAx>
        <c:axId val="1527279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Debt in Billions of $$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771968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'Avg WV Temps'!$B$1</c:f>
              <c:strCache>
                <c:ptCount val="1"/>
                <c:pt idx="0">
                  <c:v>Winter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'Avg 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'Avg WV Temps'!$B$2:$B$110</c:f>
              <c:numCache>
                <c:formatCode>General</c:formatCode>
                <c:ptCount val="109"/>
                <c:pt idx="0">
                  <c:v>31.1</c:v>
                </c:pt>
                <c:pt idx="1">
                  <c:v>29.6</c:v>
                </c:pt>
                <c:pt idx="2">
                  <c:v>37.4</c:v>
                </c:pt>
                <c:pt idx="3">
                  <c:v>31.1</c:v>
                </c:pt>
                <c:pt idx="4">
                  <c:v>34.799999999999997</c:v>
                </c:pt>
                <c:pt idx="5">
                  <c:v>36.4</c:v>
                </c:pt>
                <c:pt idx="6">
                  <c:v>37</c:v>
                </c:pt>
                <c:pt idx="7">
                  <c:v>35.4</c:v>
                </c:pt>
                <c:pt idx="8">
                  <c:v>30.5</c:v>
                </c:pt>
                <c:pt idx="9">
                  <c:v>33.799999999999997</c:v>
                </c:pt>
                <c:pt idx="10">
                  <c:v>30.2</c:v>
                </c:pt>
                <c:pt idx="11">
                  <c:v>33.5</c:v>
                </c:pt>
                <c:pt idx="12">
                  <c:v>35.4</c:v>
                </c:pt>
                <c:pt idx="13">
                  <c:v>35.9</c:v>
                </c:pt>
                <c:pt idx="14">
                  <c:v>33.5</c:v>
                </c:pt>
                <c:pt idx="15">
                  <c:v>34.200000000000003</c:v>
                </c:pt>
                <c:pt idx="16">
                  <c:v>32.1</c:v>
                </c:pt>
                <c:pt idx="17">
                  <c:v>32.4</c:v>
                </c:pt>
                <c:pt idx="18">
                  <c:v>31.3</c:v>
                </c:pt>
                <c:pt idx="19">
                  <c:v>32.299999999999997</c:v>
                </c:pt>
                <c:pt idx="20">
                  <c:v>31.1</c:v>
                </c:pt>
                <c:pt idx="21">
                  <c:v>35.1</c:v>
                </c:pt>
                <c:pt idx="22">
                  <c:v>29.7</c:v>
                </c:pt>
                <c:pt idx="23">
                  <c:v>30.1</c:v>
                </c:pt>
                <c:pt idx="24">
                  <c:v>31.1</c:v>
                </c:pt>
                <c:pt idx="25">
                  <c:v>28.5</c:v>
                </c:pt>
                <c:pt idx="26">
                  <c:v>25.3</c:v>
                </c:pt>
                <c:pt idx="27">
                  <c:v>25.2</c:v>
                </c:pt>
                <c:pt idx="28">
                  <c:v>34.6</c:v>
                </c:pt>
                <c:pt idx="29">
                  <c:v>34.9</c:v>
                </c:pt>
                <c:pt idx="30">
                  <c:v>36.299999999999997</c:v>
                </c:pt>
                <c:pt idx="31">
                  <c:v>34.5</c:v>
                </c:pt>
                <c:pt idx="32">
                  <c:v>35.6</c:v>
                </c:pt>
                <c:pt idx="33">
                  <c:v>31.9</c:v>
                </c:pt>
                <c:pt idx="34">
                  <c:v>28.1</c:v>
                </c:pt>
                <c:pt idx="35">
                  <c:v>30.4</c:v>
                </c:pt>
                <c:pt idx="36">
                  <c:v>29.2</c:v>
                </c:pt>
                <c:pt idx="37">
                  <c:v>32.200000000000003</c:v>
                </c:pt>
                <c:pt idx="38">
                  <c:v>31.3</c:v>
                </c:pt>
                <c:pt idx="39">
                  <c:v>33.200000000000003</c:v>
                </c:pt>
                <c:pt idx="40">
                  <c:v>28.2</c:v>
                </c:pt>
                <c:pt idx="41">
                  <c:v>26.3</c:v>
                </c:pt>
                <c:pt idx="42">
                  <c:v>33.1</c:v>
                </c:pt>
                <c:pt idx="43">
                  <c:v>29.5</c:v>
                </c:pt>
                <c:pt idx="44">
                  <c:v>33.6</c:v>
                </c:pt>
                <c:pt idx="45">
                  <c:v>30.5</c:v>
                </c:pt>
                <c:pt idx="46">
                  <c:v>29.5</c:v>
                </c:pt>
                <c:pt idx="47">
                  <c:v>36.9</c:v>
                </c:pt>
                <c:pt idx="48">
                  <c:v>31.8</c:v>
                </c:pt>
                <c:pt idx="49">
                  <c:v>31.6</c:v>
                </c:pt>
                <c:pt idx="50">
                  <c:v>35.4</c:v>
                </c:pt>
                <c:pt idx="51">
                  <c:v>36.200000000000003</c:v>
                </c:pt>
                <c:pt idx="52">
                  <c:v>36.6</c:v>
                </c:pt>
                <c:pt idx="53">
                  <c:v>32.799999999999997</c:v>
                </c:pt>
                <c:pt idx="54">
                  <c:v>39</c:v>
                </c:pt>
                <c:pt idx="55">
                  <c:v>39.4</c:v>
                </c:pt>
                <c:pt idx="56">
                  <c:v>30.6</c:v>
                </c:pt>
                <c:pt idx="57">
                  <c:v>33.5</c:v>
                </c:pt>
                <c:pt idx="58">
                  <c:v>32.4</c:v>
                </c:pt>
                <c:pt idx="59">
                  <c:v>30.3</c:v>
                </c:pt>
                <c:pt idx="60">
                  <c:v>33.5</c:v>
                </c:pt>
                <c:pt idx="61">
                  <c:v>33.299999999999997</c:v>
                </c:pt>
                <c:pt idx="62">
                  <c:v>32.4</c:v>
                </c:pt>
                <c:pt idx="63">
                  <c:v>33.200000000000003</c:v>
                </c:pt>
                <c:pt idx="64">
                  <c:v>29.2</c:v>
                </c:pt>
                <c:pt idx="65">
                  <c:v>35.799999999999997</c:v>
                </c:pt>
                <c:pt idx="66">
                  <c:v>34.6</c:v>
                </c:pt>
                <c:pt idx="67">
                  <c:v>37.4</c:v>
                </c:pt>
                <c:pt idx="68">
                  <c:v>26.8</c:v>
                </c:pt>
                <c:pt idx="69">
                  <c:v>33.1</c:v>
                </c:pt>
                <c:pt idx="70">
                  <c:v>32.4</c:v>
                </c:pt>
                <c:pt idx="71">
                  <c:v>35.799999999999997</c:v>
                </c:pt>
                <c:pt idx="72">
                  <c:v>41.4</c:v>
                </c:pt>
                <c:pt idx="73">
                  <c:v>32.6</c:v>
                </c:pt>
                <c:pt idx="74">
                  <c:v>35.9</c:v>
                </c:pt>
                <c:pt idx="75">
                  <c:v>31.4</c:v>
                </c:pt>
                <c:pt idx="76">
                  <c:v>32.700000000000003</c:v>
                </c:pt>
                <c:pt idx="77">
                  <c:v>34.9</c:v>
                </c:pt>
                <c:pt idx="78">
                  <c:v>31.4</c:v>
                </c:pt>
                <c:pt idx="79">
                  <c:v>33.700000000000003</c:v>
                </c:pt>
                <c:pt idx="80">
                  <c:v>34</c:v>
                </c:pt>
                <c:pt idx="81">
                  <c:v>33.1</c:v>
                </c:pt>
                <c:pt idx="82">
                  <c:v>34.200000000000003</c:v>
                </c:pt>
                <c:pt idx="83">
                  <c:v>35.200000000000003</c:v>
                </c:pt>
                <c:pt idx="84">
                  <c:v>29.2</c:v>
                </c:pt>
                <c:pt idx="85">
                  <c:v>35.799999999999997</c:v>
                </c:pt>
                <c:pt idx="86">
                  <c:v>25.9</c:v>
                </c:pt>
                <c:pt idx="87">
                  <c:v>31.4</c:v>
                </c:pt>
                <c:pt idx="88">
                  <c:v>33.4</c:v>
                </c:pt>
                <c:pt idx="89">
                  <c:v>32.5</c:v>
                </c:pt>
                <c:pt idx="90">
                  <c:v>32.6</c:v>
                </c:pt>
                <c:pt idx="91">
                  <c:v>35.5</c:v>
                </c:pt>
                <c:pt idx="92">
                  <c:v>29.1</c:v>
                </c:pt>
                <c:pt idx="93">
                  <c:v>33.9</c:v>
                </c:pt>
                <c:pt idx="94">
                  <c:v>29.8</c:v>
                </c:pt>
                <c:pt idx="95">
                  <c:v>36.9</c:v>
                </c:pt>
                <c:pt idx="96">
                  <c:v>31.6</c:v>
                </c:pt>
                <c:pt idx="97">
                  <c:v>34.299999999999997</c:v>
                </c:pt>
                <c:pt idx="98">
                  <c:v>34.5</c:v>
                </c:pt>
                <c:pt idx="99">
                  <c:v>27.3</c:v>
                </c:pt>
                <c:pt idx="100">
                  <c:v>26.8</c:v>
                </c:pt>
                <c:pt idx="101">
                  <c:v>32.700000000000003</c:v>
                </c:pt>
                <c:pt idx="102">
                  <c:v>28.8</c:v>
                </c:pt>
                <c:pt idx="103">
                  <c:v>30.8</c:v>
                </c:pt>
                <c:pt idx="104">
                  <c:v>31.9</c:v>
                </c:pt>
                <c:pt idx="105">
                  <c:v>29.6</c:v>
                </c:pt>
                <c:pt idx="106">
                  <c:v>34.799999999999997</c:v>
                </c:pt>
                <c:pt idx="107">
                  <c:v>32.700000000000003</c:v>
                </c:pt>
                <c:pt idx="108">
                  <c:v>33.299999999999997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WV Temps'!$C$1</c:f>
              <c:strCache>
                <c:ptCount val="1"/>
                <c:pt idx="0">
                  <c:v>Spring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'Avg 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'Avg WV Temps'!$C$2:$C$110</c:f>
              <c:numCache>
                <c:formatCode>General</c:formatCode>
                <c:ptCount val="109"/>
                <c:pt idx="0">
                  <c:v>54.1</c:v>
                </c:pt>
                <c:pt idx="1">
                  <c:v>52.7</c:v>
                </c:pt>
                <c:pt idx="2">
                  <c:v>51.7</c:v>
                </c:pt>
                <c:pt idx="3">
                  <c:v>50.8</c:v>
                </c:pt>
                <c:pt idx="4">
                  <c:v>52.9</c:v>
                </c:pt>
                <c:pt idx="5">
                  <c:v>50.2</c:v>
                </c:pt>
                <c:pt idx="6">
                  <c:v>52.4</c:v>
                </c:pt>
                <c:pt idx="7">
                  <c:v>48.4</c:v>
                </c:pt>
                <c:pt idx="8">
                  <c:v>48.9</c:v>
                </c:pt>
                <c:pt idx="9">
                  <c:v>51.4</c:v>
                </c:pt>
                <c:pt idx="10">
                  <c:v>50.1</c:v>
                </c:pt>
                <c:pt idx="11">
                  <c:v>49.3</c:v>
                </c:pt>
                <c:pt idx="12">
                  <c:v>49.5</c:v>
                </c:pt>
                <c:pt idx="13">
                  <c:v>54.8</c:v>
                </c:pt>
                <c:pt idx="14">
                  <c:v>51.7</c:v>
                </c:pt>
                <c:pt idx="15">
                  <c:v>49.8</c:v>
                </c:pt>
                <c:pt idx="16">
                  <c:v>50.8</c:v>
                </c:pt>
                <c:pt idx="17">
                  <c:v>51.8</c:v>
                </c:pt>
                <c:pt idx="18">
                  <c:v>52.4</c:v>
                </c:pt>
                <c:pt idx="19">
                  <c:v>53.4</c:v>
                </c:pt>
                <c:pt idx="20">
                  <c:v>48</c:v>
                </c:pt>
                <c:pt idx="21">
                  <c:v>49.5</c:v>
                </c:pt>
                <c:pt idx="22">
                  <c:v>51.4</c:v>
                </c:pt>
                <c:pt idx="23">
                  <c:v>49.9</c:v>
                </c:pt>
                <c:pt idx="24">
                  <c:v>49.5</c:v>
                </c:pt>
                <c:pt idx="25">
                  <c:v>51.4</c:v>
                </c:pt>
                <c:pt idx="26">
                  <c:v>49.5</c:v>
                </c:pt>
                <c:pt idx="27">
                  <c:v>54.5</c:v>
                </c:pt>
                <c:pt idx="28">
                  <c:v>52</c:v>
                </c:pt>
                <c:pt idx="29">
                  <c:v>49.7</c:v>
                </c:pt>
                <c:pt idx="30">
                  <c:v>52.7</c:v>
                </c:pt>
                <c:pt idx="31">
                  <c:v>52.2</c:v>
                </c:pt>
                <c:pt idx="32">
                  <c:v>50.1</c:v>
                </c:pt>
                <c:pt idx="33">
                  <c:v>47.4</c:v>
                </c:pt>
                <c:pt idx="34">
                  <c:v>51.5</c:v>
                </c:pt>
                <c:pt idx="35">
                  <c:v>49.9</c:v>
                </c:pt>
                <c:pt idx="36">
                  <c:v>51</c:v>
                </c:pt>
                <c:pt idx="37">
                  <c:v>51</c:v>
                </c:pt>
                <c:pt idx="38">
                  <c:v>50.1</c:v>
                </c:pt>
                <c:pt idx="39">
                  <c:v>51.5</c:v>
                </c:pt>
                <c:pt idx="40">
                  <c:v>52.2</c:v>
                </c:pt>
                <c:pt idx="41">
                  <c:v>51.5</c:v>
                </c:pt>
                <c:pt idx="42">
                  <c:v>51</c:v>
                </c:pt>
                <c:pt idx="43">
                  <c:v>48.7</c:v>
                </c:pt>
                <c:pt idx="44">
                  <c:v>46.8</c:v>
                </c:pt>
                <c:pt idx="45">
                  <c:v>52</c:v>
                </c:pt>
                <c:pt idx="46">
                  <c:v>48.9</c:v>
                </c:pt>
                <c:pt idx="47">
                  <c:v>52.6</c:v>
                </c:pt>
                <c:pt idx="48">
                  <c:v>49.6</c:v>
                </c:pt>
                <c:pt idx="49">
                  <c:v>53.7</c:v>
                </c:pt>
                <c:pt idx="50">
                  <c:v>50.8</c:v>
                </c:pt>
                <c:pt idx="51">
                  <c:v>52.4</c:v>
                </c:pt>
                <c:pt idx="52">
                  <c:v>50.7</c:v>
                </c:pt>
                <c:pt idx="53">
                  <c:v>50.8</c:v>
                </c:pt>
                <c:pt idx="54">
                  <c:v>49.2</c:v>
                </c:pt>
                <c:pt idx="55">
                  <c:v>50.8</c:v>
                </c:pt>
                <c:pt idx="56">
                  <c:v>53.8</c:v>
                </c:pt>
                <c:pt idx="57">
                  <c:v>49.1</c:v>
                </c:pt>
                <c:pt idx="58">
                  <c:v>54</c:v>
                </c:pt>
                <c:pt idx="59">
                  <c:v>54.3</c:v>
                </c:pt>
                <c:pt idx="60">
                  <c:v>51.8</c:v>
                </c:pt>
                <c:pt idx="61">
                  <c:v>49.7</c:v>
                </c:pt>
                <c:pt idx="62">
                  <c:v>53.2</c:v>
                </c:pt>
                <c:pt idx="63">
                  <c:v>50</c:v>
                </c:pt>
                <c:pt idx="64">
                  <c:v>48.2</c:v>
                </c:pt>
                <c:pt idx="65">
                  <c:v>51.8</c:v>
                </c:pt>
                <c:pt idx="66">
                  <c:v>53.7</c:v>
                </c:pt>
                <c:pt idx="67">
                  <c:v>49.3</c:v>
                </c:pt>
                <c:pt idx="68">
                  <c:v>51.9</c:v>
                </c:pt>
                <c:pt idx="69">
                  <c:v>51.4</c:v>
                </c:pt>
                <c:pt idx="70">
                  <c:v>50.6</c:v>
                </c:pt>
                <c:pt idx="71">
                  <c:v>51.6</c:v>
                </c:pt>
                <c:pt idx="72">
                  <c:v>48.8</c:v>
                </c:pt>
                <c:pt idx="73">
                  <c:v>48.2</c:v>
                </c:pt>
                <c:pt idx="74">
                  <c:v>51.2</c:v>
                </c:pt>
                <c:pt idx="75">
                  <c:v>53.2</c:v>
                </c:pt>
                <c:pt idx="76">
                  <c:v>48.5</c:v>
                </c:pt>
                <c:pt idx="77">
                  <c:v>52</c:v>
                </c:pt>
                <c:pt idx="78">
                  <c:v>47</c:v>
                </c:pt>
                <c:pt idx="79">
                  <c:v>50.7</c:v>
                </c:pt>
                <c:pt idx="80">
                  <c:v>47.2</c:v>
                </c:pt>
                <c:pt idx="81">
                  <c:v>49.4</c:v>
                </c:pt>
                <c:pt idx="82">
                  <c:v>53.3</c:v>
                </c:pt>
                <c:pt idx="83">
                  <c:v>55.5</c:v>
                </c:pt>
                <c:pt idx="84">
                  <c:v>49.4</c:v>
                </c:pt>
                <c:pt idx="85">
                  <c:v>51.5</c:v>
                </c:pt>
                <c:pt idx="86">
                  <c:v>53.4</c:v>
                </c:pt>
                <c:pt idx="87">
                  <c:v>48.6</c:v>
                </c:pt>
                <c:pt idx="88">
                  <c:v>49.9</c:v>
                </c:pt>
                <c:pt idx="89">
                  <c:v>49.2</c:v>
                </c:pt>
                <c:pt idx="90">
                  <c:v>49.5</c:v>
                </c:pt>
                <c:pt idx="91">
                  <c:v>52.1</c:v>
                </c:pt>
                <c:pt idx="92">
                  <c:v>51.8</c:v>
                </c:pt>
                <c:pt idx="93">
                  <c:v>50.9</c:v>
                </c:pt>
                <c:pt idx="94">
                  <c:v>52.4</c:v>
                </c:pt>
                <c:pt idx="95">
                  <c:v>50.4</c:v>
                </c:pt>
                <c:pt idx="96">
                  <c:v>54.2</c:v>
                </c:pt>
                <c:pt idx="97">
                  <c:v>50.3</c:v>
                </c:pt>
                <c:pt idx="98">
                  <c:v>50.3</c:v>
                </c:pt>
                <c:pt idx="99">
                  <c:v>53.3</c:v>
                </c:pt>
                <c:pt idx="100">
                  <c:v>50</c:v>
                </c:pt>
                <c:pt idx="101">
                  <c:v>54.6</c:v>
                </c:pt>
                <c:pt idx="102">
                  <c:v>51.7</c:v>
                </c:pt>
                <c:pt idx="103">
                  <c:v>49.6</c:v>
                </c:pt>
                <c:pt idx="104">
                  <c:v>49.8</c:v>
                </c:pt>
                <c:pt idx="105">
                  <c:v>52.3</c:v>
                </c:pt>
                <c:pt idx="106">
                  <c:v>52.1</c:v>
                </c:pt>
                <c:pt idx="107">
                  <c:v>50.7</c:v>
                </c:pt>
                <c:pt idx="108">
                  <c:v>52.9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WV Temps'!$D$1</c:f>
              <c:strCache>
                <c:ptCount val="1"/>
                <c:pt idx="0">
                  <c:v>Summer</c:v>
                </c:pt>
              </c:strCache>
            </c:strRef>
          </c:tx>
          <c:spPr>
            <a:ln w="28575">
              <a:noFill/>
            </a:ln>
          </c:spPr>
          <c:xVal>
            <c:numRef>
              <c:f>'Avg 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'Avg WV Temps'!$D$2:$D$110</c:f>
              <c:numCache>
                <c:formatCode>General</c:formatCode>
                <c:ptCount val="109"/>
                <c:pt idx="0">
                  <c:v>54.1</c:v>
                </c:pt>
                <c:pt idx="1">
                  <c:v>52.7</c:v>
                </c:pt>
                <c:pt idx="2">
                  <c:v>51.7</c:v>
                </c:pt>
                <c:pt idx="3">
                  <c:v>50.8</c:v>
                </c:pt>
                <c:pt idx="4">
                  <c:v>52.9</c:v>
                </c:pt>
                <c:pt idx="5">
                  <c:v>50.2</c:v>
                </c:pt>
                <c:pt idx="6">
                  <c:v>52.4</c:v>
                </c:pt>
                <c:pt idx="7">
                  <c:v>48.4</c:v>
                </c:pt>
                <c:pt idx="8">
                  <c:v>48.9</c:v>
                </c:pt>
                <c:pt idx="9">
                  <c:v>51.4</c:v>
                </c:pt>
                <c:pt idx="10">
                  <c:v>50.1</c:v>
                </c:pt>
                <c:pt idx="11">
                  <c:v>49.3</c:v>
                </c:pt>
                <c:pt idx="12">
                  <c:v>49.5</c:v>
                </c:pt>
                <c:pt idx="13">
                  <c:v>54.8</c:v>
                </c:pt>
                <c:pt idx="14">
                  <c:v>51.7</c:v>
                </c:pt>
                <c:pt idx="15">
                  <c:v>49.8</c:v>
                </c:pt>
                <c:pt idx="16">
                  <c:v>50.8</c:v>
                </c:pt>
                <c:pt idx="17">
                  <c:v>51.8</c:v>
                </c:pt>
                <c:pt idx="18">
                  <c:v>52.4</c:v>
                </c:pt>
                <c:pt idx="19">
                  <c:v>53.4</c:v>
                </c:pt>
                <c:pt idx="20">
                  <c:v>48</c:v>
                </c:pt>
                <c:pt idx="21">
                  <c:v>49.5</c:v>
                </c:pt>
                <c:pt idx="22">
                  <c:v>51.4</c:v>
                </c:pt>
                <c:pt idx="23">
                  <c:v>49.9</c:v>
                </c:pt>
                <c:pt idx="24">
                  <c:v>49.5</c:v>
                </c:pt>
                <c:pt idx="25">
                  <c:v>51.4</c:v>
                </c:pt>
                <c:pt idx="26">
                  <c:v>49.5</c:v>
                </c:pt>
                <c:pt idx="27">
                  <c:v>54.5</c:v>
                </c:pt>
                <c:pt idx="28">
                  <c:v>52</c:v>
                </c:pt>
                <c:pt idx="29">
                  <c:v>49.7</c:v>
                </c:pt>
                <c:pt idx="30">
                  <c:v>52.7</c:v>
                </c:pt>
                <c:pt idx="31">
                  <c:v>52.2</c:v>
                </c:pt>
                <c:pt idx="32">
                  <c:v>50.1</c:v>
                </c:pt>
                <c:pt idx="33">
                  <c:v>47.4</c:v>
                </c:pt>
                <c:pt idx="34">
                  <c:v>51.5</c:v>
                </c:pt>
                <c:pt idx="35">
                  <c:v>49.9</c:v>
                </c:pt>
                <c:pt idx="36">
                  <c:v>51</c:v>
                </c:pt>
                <c:pt idx="37">
                  <c:v>51</c:v>
                </c:pt>
                <c:pt idx="38">
                  <c:v>50.1</c:v>
                </c:pt>
                <c:pt idx="39">
                  <c:v>51.5</c:v>
                </c:pt>
                <c:pt idx="40">
                  <c:v>52.2</c:v>
                </c:pt>
                <c:pt idx="41">
                  <c:v>51.5</c:v>
                </c:pt>
                <c:pt idx="42">
                  <c:v>51</c:v>
                </c:pt>
                <c:pt idx="43">
                  <c:v>48.7</c:v>
                </c:pt>
                <c:pt idx="44">
                  <c:v>46.8</c:v>
                </c:pt>
                <c:pt idx="45">
                  <c:v>52</c:v>
                </c:pt>
                <c:pt idx="46">
                  <c:v>48.9</c:v>
                </c:pt>
                <c:pt idx="47">
                  <c:v>52.6</c:v>
                </c:pt>
                <c:pt idx="48">
                  <c:v>49.6</c:v>
                </c:pt>
                <c:pt idx="49">
                  <c:v>53.7</c:v>
                </c:pt>
                <c:pt idx="50">
                  <c:v>50.8</c:v>
                </c:pt>
                <c:pt idx="51">
                  <c:v>52.4</c:v>
                </c:pt>
                <c:pt idx="52">
                  <c:v>50.7</c:v>
                </c:pt>
                <c:pt idx="53">
                  <c:v>50.8</c:v>
                </c:pt>
                <c:pt idx="54">
                  <c:v>49.2</c:v>
                </c:pt>
                <c:pt idx="55">
                  <c:v>50.8</c:v>
                </c:pt>
                <c:pt idx="56">
                  <c:v>53.8</c:v>
                </c:pt>
                <c:pt idx="57">
                  <c:v>49.1</c:v>
                </c:pt>
                <c:pt idx="58">
                  <c:v>54</c:v>
                </c:pt>
                <c:pt idx="59">
                  <c:v>54.3</c:v>
                </c:pt>
                <c:pt idx="60">
                  <c:v>51.8</c:v>
                </c:pt>
                <c:pt idx="61">
                  <c:v>49.7</c:v>
                </c:pt>
                <c:pt idx="62">
                  <c:v>53.2</c:v>
                </c:pt>
                <c:pt idx="63">
                  <c:v>50</c:v>
                </c:pt>
                <c:pt idx="64">
                  <c:v>48.2</c:v>
                </c:pt>
                <c:pt idx="65">
                  <c:v>51.8</c:v>
                </c:pt>
                <c:pt idx="66">
                  <c:v>53.7</c:v>
                </c:pt>
                <c:pt idx="67">
                  <c:v>49.3</c:v>
                </c:pt>
                <c:pt idx="68">
                  <c:v>51.9</c:v>
                </c:pt>
                <c:pt idx="69">
                  <c:v>51.4</c:v>
                </c:pt>
                <c:pt idx="70">
                  <c:v>50.6</c:v>
                </c:pt>
                <c:pt idx="71">
                  <c:v>51.6</c:v>
                </c:pt>
                <c:pt idx="72">
                  <c:v>48.8</c:v>
                </c:pt>
                <c:pt idx="73">
                  <c:v>48.2</c:v>
                </c:pt>
                <c:pt idx="74">
                  <c:v>51.2</c:v>
                </c:pt>
                <c:pt idx="75">
                  <c:v>53.2</c:v>
                </c:pt>
                <c:pt idx="76">
                  <c:v>48.5</c:v>
                </c:pt>
                <c:pt idx="77">
                  <c:v>52</c:v>
                </c:pt>
                <c:pt idx="78">
                  <c:v>47</c:v>
                </c:pt>
                <c:pt idx="79">
                  <c:v>50.7</c:v>
                </c:pt>
                <c:pt idx="80">
                  <c:v>47.2</c:v>
                </c:pt>
                <c:pt idx="81">
                  <c:v>49.4</c:v>
                </c:pt>
                <c:pt idx="82">
                  <c:v>53.3</c:v>
                </c:pt>
                <c:pt idx="83">
                  <c:v>55.5</c:v>
                </c:pt>
                <c:pt idx="84">
                  <c:v>49.4</c:v>
                </c:pt>
                <c:pt idx="85">
                  <c:v>51.5</c:v>
                </c:pt>
                <c:pt idx="86">
                  <c:v>53.4</c:v>
                </c:pt>
                <c:pt idx="87">
                  <c:v>48.6</c:v>
                </c:pt>
                <c:pt idx="88">
                  <c:v>49.9</c:v>
                </c:pt>
                <c:pt idx="89">
                  <c:v>49.2</c:v>
                </c:pt>
                <c:pt idx="90">
                  <c:v>49.5</c:v>
                </c:pt>
                <c:pt idx="91">
                  <c:v>52.1</c:v>
                </c:pt>
                <c:pt idx="92">
                  <c:v>51.8</c:v>
                </c:pt>
                <c:pt idx="93">
                  <c:v>50.9</c:v>
                </c:pt>
                <c:pt idx="94">
                  <c:v>52.4</c:v>
                </c:pt>
                <c:pt idx="95">
                  <c:v>50.4</c:v>
                </c:pt>
                <c:pt idx="96">
                  <c:v>54.2</c:v>
                </c:pt>
                <c:pt idx="97">
                  <c:v>50.3</c:v>
                </c:pt>
                <c:pt idx="98">
                  <c:v>50.3</c:v>
                </c:pt>
                <c:pt idx="99">
                  <c:v>53.3</c:v>
                </c:pt>
                <c:pt idx="100">
                  <c:v>50</c:v>
                </c:pt>
                <c:pt idx="101">
                  <c:v>54.6</c:v>
                </c:pt>
                <c:pt idx="102">
                  <c:v>51.7</c:v>
                </c:pt>
                <c:pt idx="103">
                  <c:v>49.6</c:v>
                </c:pt>
                <c:pt idx="104">
                  <c:v>49.8</c:v>
                </c:pt>
                <c:pt idx="105">
                  <c:v>52.3</c:v>
                </c:pt>
                <c:pt idx="106">
                  <c:v>52.1</c:v>
                </c:pt>
                <c:pt idx="107">
                  <c:v>50.7</c:v>
                </c:pt>
                <c:pt idx="108">
                  <c:v>52.9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'Avg WV Temps'!$E$1</c:f>
              <c:strCache>
                <c:ptCount val="1"/>
                <c:pt idx="0">
                  <c:v>Fall</c:v>
                </c:pt>
              </c:strCache>
            </c:strRef>
          </c:tx>
          <c:spPr>
            <a:ln w="28575">
              <a:noFill/>
            </a:ln>
          </c:spPr>
          <c:xVal>
            <c:numRef>
              <c:f>'Avg 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'Avg WV Temps'!$E$2:$E$110</c:f>
              <c:numCache>
                <c:formatCode>General</c:formatCode>
                <c:ptCount val="109"/>
                <c:pt idx="0">
                  <c:v>55.6</c:v>
                </c:pt>
                <c:pt idx="1">
                  <c:v>54.1</c:v>
                </c:pt>
                <c:pt idx="2">
                  <c:v>54.3</c:v>
                </c:pt>
                <c:pt idx="3">
                  <c:v>53.9</c:v>
                </c:pt>
                <c:pt idx="4">
                  <c:v>52.7</c:v>
                </c:pt>
                <c:pt idx="5">
                  <c:v>54</c:v>
                </c:pt>
                <c:pt idx="6">
                  <c:v>55.1</c:v>
                </c:pt>
                <c:pt idx="7">
                  <c:v>51.2</c:v>
                </c:pt>
                <c:pt idx="8">
                  <c:v>50.9</c:v>
                </c:pt>
                <c:pt idx="9">
                  <c:v>51.7</c:v>
                </c:pt>
                <c:pt idx="10">
                  <c:v>54</c:v>
                </c:pt>
                <c:pt idx="11">
                  <c:v>53.3</c:v>
                </c:pt>
                <c:pt idx="12">
                  <c:v>52.7</c:v>
                </c:pt>
                <c:pt idx="13">
                  <c:v>53</c:v>
                </c:pt>
                <c:pt idx="14">
                  <c:v>54.7</c:v>
                </c:pt>
                <c:pt idx="15">
                  <c:v>53.1</c:v>
                </c:pt>
                <c:pt idx="16">
                  <c:v>51.1</c:v>
                </c:pt>
                <c:pt idx="17">
                  <c:v>52.6</c:v>
                </c:pt>
                <c:pt idx="18">
                  <c:v>54.7</c:v>
                </c:pt>
                <c:pt idx="19">
                  <c:v>57.5</c:v>
                </c:pt>
                <c:pt idx="20">
                  <c:v>53.6</c:v>
                </c:pt>
                <c:pt idx="21">
                  <c:v>53.5</c:v>
                </c:pt>
                <c:pt idx="22">
                  <c:v>54</c:v>
                </c:pt>
                <c:pt idx="23">
                  <c:v>51.4</c:v>
                </c:pt>
                <c:pt idx="24">
                  <c:v>52.2</c:v>
                </c:pt>
                <c:pt idx="25">
                  <c:v>53.3</c:v>
                </c:pt>
                <c:pt idx="26">
                  <c:v>54.6</c:v>
                </c:pt>
                <c:pt idx="27">
                  <c:v>54.3</c:v>
                </c:pt>
                <c:pt idx="28">
                  <c:v>47.9</c:v>
                </c:pt>
                <c:pt idx="29">
                  <c:v>54.7</c:v>
                </c:pt>
                <c:pt idx="30">
                  <c:v>51.8</c:v>
                </c:pt>
                <c:pt idx="31">
                  <c:v>55.8</c:v>
                </c:pt>
                <c:pt idx="32">
                  <c:v>52.2</c:v>
                </c:pt>
                <c:pt idx="33">
                  <c:v>56.2</c:v>
                </c:pt>
                <c:pt idx="34">
                  <c:v>55.9</c:v>
                </c:pt>
                <c:pt idx="35">
                  <c:v>51.8</c:v>
                </c:pt>
                <c:pt idx="36">
                  <c:v>53.8</c:v>
                </c:pt>
                <c:pt idx="37">
                  <c:v>50.2</c:v>
                </c:pt>
                <c:pt idx="38">
                  <c:v>51.5</c:v>
                </c:pt>
                <c:pt idx="39">
                  <c:v>53.9</c:v>
                </c:pt>
                <c:pt idx="40">
                  <c:v>53</c:v>
                </c:pt>
                <c:pt idx="41">
                  <c:v>53.8</c:v>
                </c:pt>
                <c:pt idx="42">
                  <c:v>52.2</c:v>
                </c:pt>
                <c:pt idx="43">
                  <c:v>55.5</c:v>
                </c:pt>
                <c:pt idx="44">
                  <c:v>54.4</c:v>
                </c:pt>
                <c:pt idx="45">
                  <c:v>54.1</c:v>
                </c:pt>
                <c:pt idx="46">
                  <c:v>53.7</c:v>
                </c:pt>
                <c:pt idx="47">
                  <c:v>53</c:v>
                </c:pt>
                <c:pt idx="48">
                  <c:v>53.2</c:v>
                </c:pt>
                <c:pt idx="49">
                  <c:v>53.3</c:v>
                </c:pt>
                <c:pt idx="50">
                  <c:v>53.9</c:v>
                </c:pt>
                <c:pt idx="51">
                  <c:v>53.5</c:v>
                </c:pt>
                <c:pt idx="52">
                  <c:v>51.7</c:v>
                </c:pt>
                <c:pt idx="53">
                  <c:v>52.3</c:v>
                </c:pt>
                <c:pt idx="54">
                  <c:v>53</c:v>
                </c:pt>
                <c:pt idx="55">
                  <c:v>53.8</c:v>
                </c:pt>
                <c:pt idx="56">
                  <c:v>53.9</c:v>
                </c:pt>
                <c:pt idx="57">
                  <c:v>55.4</c:v>
                </c:pt>
                <c:pt idx="58">
                  <c:v>56.1</c:v>
                </c:pt>
                <c:pt idx="59">
                  <c:v>54.4</c:v>
                </c:pt>
                <c:pt idx="60">
                  <c:v>52.9</c:v>
                </c:pt>
                <c:pt idx="61">
                  <c:v>51.1</c:v>
                </c:pt>
                <c:pt idx="62">
                  <c:v>54.5</c:v>
                </c:pt>
                <c:pt idx="63">
                  <c:v>56.3</c:v>
                </c:pt>
                <c:pt idx="64">
                  <c:v>52.3</c:v>
                </c:pt>
                <c:pt idx="65">
                  <c:v>54.1</c:v>
                </c:pt>
                <c:pt idx="66">
                  <c:v>54.2</c:v>
                </c:pt>
                <c:pt idx="67">
                  <c:v>50.6</c:v>
                </c:pt>
                <c:pt idx="68">
                  <c:v>54.5</c:v>
                </c:pt>
                <c:pt idx="69">
                  <c:v>54.3</c:v>
                </c:pt>
                <c:pt idx="70">
                  <c:v>55.1</c:v>
                </c:pt>
                <c:pt idx="71">
                  <c:v>54</c:v>
                </c:pt>
                <c:pt idx="72">
                  <c:v>52.9</c:v>
                </c:pt>
                <c:pt idx="73">
                  <c:v>58.3</c:v>
                </c:pt>
                <c:pt idx="74">
                  <c:v>52.9</c:v>
                </c:pt>
                <c:pt idx="75">
                  <c:v>52.9</c:v>
                </c:pt>
                <c:pt idx="76">
                  <c:v>52.9</c:v>
                </c:pt>
                <c:pt idx="77">
                  <c:v>56.3</c:v>
                </c:pt>
                <c:pt idx="78">
                  <c:v>53.6</c:v>
                </c:pt>
                <c:pt idx="79">
                  <c:v>52.5</c:v>
                </c:pt>
                <c:pt idx="80">
                  <c:v>51.6</c:v>
                </c:pt>
                <c:pt idx="81">
                  <c:v>52.5</c:v>
                </c:pt>
                <c:pt idx="82">
                  <c:v>54.4</c:v>
                </c:pt>
                <c:pt idx="83">
                  <c:v>55.8</c:v>
                </c:pt>
                <c:pt idx="84">
                  <c:v>54.2</c:v>
                </c:pt>
                <c:pt idx="85">
                  <c:v>56.5</c:v>
                </c:pt>
                <c:pt idx="86">
                  <c:v>52.7</c:v>
                </c:pt>
                <c:pt idx="87">
                  <c:v>49.3</c:v>
                </c:pt>
                <c:pt idx="88">
                  <c:v>52.5</c:v>
                </c:pt>
                <c:pt idx="89">
                  <c:v>55.4</c:v>
                </c:pt>
                <c:pt idx="90">
                  <c:v>53.2</c:v>
                </c:pt>
                <c:pt idx="91">
                  <c:v>53.3</c:v>
                </c:pt>
                <c:pt idx="92">
                  <c:v>54.5</c:v>
                </c:pt>
                <c:pt idx="93">
                  <c:v>54.1</c:v>
                </c:pt>
                <c:pt idx="94">
                  <c:v>53.5</c:v>
                </c:pt>
                <c:pt idx="95">
                  <c:v>53.2</c:v>
                </c:pt>
                <c:pt idx="96">
                  <c:v>53.7</c:v>
                </c:pt>
                <c:pt idx="97">
                  <c:v>51.7</c:v>
                </c:pt>
                <c:pt idx="98">
                  <c:v>55.1</c:v>
                </c:pt>
                <c:pt idx="99">
                  <c:v>52.8</c:v>
                </c:pt>
                <c:pt idx="100">
                  <c:v>53.1</c:v>
                </c:pt>
                <c:pt idx="101">
                  <c:v>51.2</c:v>
                </c:pt>
                <c:pt idx="102">
                  <c:v>56.1</c:v>
                </c:pt>
                <c:pt idx="103">
                  <c:v>51.2</c:v>
                </c:pt>
                <c:pt idx="104">
                  <c:v>58.1</c:v>
                </c:pt>
                <c:pt idx="105">
                  <c:v>54.4</c:v>
                </c:pt>
                <c:pt idx="106">
                  <c:v>53.8</c:v>
                </c:pt>
                <c:pt idx="107">
                  <c:v>55.4</c:v>
                </c:pt>
                <c:pt idx="108">
                  <c:v>53.6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61312"/>
        <c:axId val="152462848"/>
      </c:scatterChart>
      <c:valAx>
        <c:axId val="1524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462848"/>
        <c:crosses val="autoZero"/>
        <c:crossBetween val="midCat"/>
      </c:valAx>
      <c:valAx>
        <c:axId val="15246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61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[DeMicco_ICE_Lecture8.xlsx]Kanawha County PivotTable!PivotTable1</c:name>
    <c:fmtId val="1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'Kanawha County PivotTable'!$B$3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'Kanawha County PivotTable'!$A$4:$A$100</c:f>
              <c:strCache>
                <c:ptCount val="96"/>
                <c:pt idx="0">
                  <c:v>ACCOUNTANT III</c:v>
                </c:pt>
                <c:pt idx="1">
                  <c:v>ADMINISTRATIVE ASSISTANT</c:v>
                </c:pt>
                <c:pt idx="2">
                  <c:v>AIDE II</c:v>
                </c:pt>
                <c:pt idx="3">
                  <c:v>AIDE III</c:v>
                </c:pt>
                <c:pt idx="4">
                  <c:v>AIDE IV</c:v>
                </c:pt>
                <c:pt idx="5">
                  <c:v>ASSOC/ASST PRINCIPAL ELEMENTAR</c:v>
                </c:pt>
                <c:pt idx="6">
                  <c:v>ASSOC/ASST PRINCIPAL, MIDDLE/J</c:v>
                </c:pt>
                <c:pt idx="7">
                  <c:v>ASSOCIATE/ASSISTANT PRINCIPAL</c:v>
                </c:pt>
                <c:pt idx="8">
                  <c:v>ATTENDANCE DIRECTOR</c:v>
                </c:pt>
                <c:pt idx="9">
                  <c:v>BRAILLE/SIGN LANG</c:v>
                </c:pt>
                <c:pt idx="10">
                  <c:v>BUS OPERATOR</c:v>
                </c:pt>
                <c:pt idx="11">
                  <c:v>BUYER</c:v>
                </c:pt>
                <c:pt idx="12">
                  <c:v>CABINET MAKER</c:v>
                </c:pt>
                <c:pt idx="13">
                  <c:v>CAFETERIA MANAGER</c:v>
                </c:pt>
                <c:pt idx="14">
                  <c:v>CARPENTER II</c:v>
                </c:pt>
                <c:pt idx="15">
                  <c:v>CLASSROOM TEACHER PRE-KINDERGA</c:v>
                </c:pt>
                <c:pt idx="16">
                  <c:v>CLASSROOM TEACHER, MIDDLE/JR H</c:v>
                </c:pt>
                <c:pt idx="17">
                  <c:v>CLASSROOM TEACHER-ELEMENTARY</c:v>
                </c:pt>
                <c:pt idx="18">
                  <c:v>CLASSROOM TEACHER-HIGH SCHOOL</c:v>
                </c:pt>
                <c:pt idx="19">
                  <c:v>CLASSROOM TEACHER-HOMEBOUND</c:v>
                </c:pt>
                <c:pt idx="20">
                  <c:v>CLASSROOM TEACHER-KINDERGARTEN</c:v>
                </c:pt>
                <c:pt idx="21">
                  <c:v>CLASSROOM TEACHER-SPECIAL ED</c:v>
                </c:pt>
                <c:pt idx="22">
                  <c:v>CLASSROOM TEACHER-VOCATIONAL,</c:v>
                </c:pt>
                <c:pt idx="23">
                  <c:v>CLERK II</c:v>
                </c:pt>
                <c:pt idx="24">
                  <c:v>COMPUTER OPERATOR</c:v>
                </c:pt>
                <c:pt idx="25">
                  <c:v>COOK I</c:v>
                </c:pt>
                <c:pt idx="26">
                  <c:v>COOK II</c:v>
                </c:pt>
                <c:pt idx="27">
                  <c:v>COOK III</c:v>
                </c:pt>
                <c:pt idx="28">
                  <c:v>COUNSELOR ELEMENTARY</c:v>
                </c:pt>
                <c:pt idx="29">
                  <c:v>COUNSELOR, COMBINED</c:v>
                </c:pt>
                <c:pt idx="30">
                  <c:v>COUNSELOR, HIGH</c:v>
                </c:pt>
                <c:pt idx="31">
                  <c:v>COUNSELOR, MIDDLE/JUNIOR HIGH</c:v>
                </c:pt>
                <c:pt idx="32">
                  <c:v>CREW LEADER</c:v>
                </c:pt>
                <c:pt idx="33">
                  <c:v>CREW LEADER/MECHANIC/FLOATING/</c:v>
                </c:pt>
                <c:pt idx="34">
                  <c:v>CURRICULUM SPECIALIST</c:v>
                </c:pt>
                <c:pt idx="35">
                  <c:v>CUSTODIAN I</c:v>
                </c:pt>
                <c:pt idx="36">
                  <c:v>CUSTODIAN III</c:v>
                </c:pt>
                <c:pt idx="37">
                  <c:v>CUSTODIAN IV</c:v>
                </c:pt>
                <c:pt idx="38">
                  <c:v>DEPUTY,ASSOC, OR ASST SUPERINT</c:v>
                </c:pt>
                <c:pt idx="39">
                  <c:v>DIRECTOR/COORDINATOR OF SERVIC</c:v>
                </c:pt>
                <c:pt idx="40">
                  <c:v>DIRECTOR/COORDINATOR SUPPORT S</c:v>
                </c:pt>
                <c:pt idx="41">
                  <c:v>DIRECTOR/MANAGER INSTRUCTIONAL</c:v>
                </c:pt>
                <c:pt idx="42">
                  <c:v>DRAFTSMAN</c:v>
                </c:pt>
                <c:pt idx="43">
                  <c:v>ELECTRICIAN II</c:v>
                </c:pt>
                <c:pt idx="44">
                  <c:v>ELECTRONIC TECHNICIAN II</c:v>
                </c:pt>
                <c:pt idx="45">
                  <c:v>ELEMENTARY PRINCIPAL</c:v>
                </c:pt>
                <c:pt idx="46">
                  <c:v>FLOATING ELECTRONIC TECH/BUS O</c:v>
                </c:pt>
                <c:pt idx="47">
                  <c:v>GENERAL MAINTENANCE</c:v>
                </c:pt>
                <c:pt idx="48">
                  <c:v>GLAZIER</c:v>
                </c:pt>
                <c:pt idx="49">
                  <c:v>HEATING &amp; AIR CONDITIONING MEC</c:v>
                </c:pt>
                <c:pt idx="50">
                  <c:v>HEAVY EQUIPMENT OPERATOR</c:v>
                </c:pt>
                <c:pt idx="51">
                  <c:v>INVENTORY SUPERVISOR</c:v>
                </c:pt>
                <c:pt idx="52">
                  <c:v>ITIN AUTISM MENTOR</c:v>
                </c:pt>
                <c:pt idx="53">
                  <c:v>ITIN BRAILLE</c:v>
                </c:pt>
                <c:pt idx="54">
                  <c:v>ITINERANT SIGN LANGUAGE SPECIA</c:v>
                </c:pt>
                <c:pt idx="55">
                  <c:v>LIBRARIAN</c:v>
                </c:pt>
                <c:pt idx="56">
                  <c:v>LOCKSMITH</c:v>
                </c:pt>
                <c:pt idx="57">
                  <c:v>MAIL CLERK</c:v>
                </c:pt>
                <c:pt idx="58">
                  <c:v>MASON</c:v>
                </c:pt>
                <c:pt idx="59">
                  <c:v>MC-D/BUS OPERATOR</c:v>
                </c:pt>
                <c:pt idx="60">
                  <c:v>MC-F MECHANIC (FLOATING)/BUS O</c:v>
                </c:pt>
                <c:pt idx="61">
                  <c:v>MECHANIC</c:v>
                </c:pt>
                <c:pt idx="62">
                  <c:v>MECHANIC (FLOATING)</c:v>
                </c:pt>
                <c:pt idx="63">
                  <c:v>MONITOR AIDE</c:v>
                </c:pt>
                <c:pt idx="64">
                  <c:v>OCCUPATIONAL THERAPIST</c:v>
                </c:pt>
                <c:pt idx="65">
                  <c:v>PAINTER</c:v>
                </c:pt>
                <c:pt idx="66">
                  <c:v>PARAPROFESSIONAL</c:v>
                </c:pt>
                <c:pt idx="67">
                  <c:v>PHYSICAL THERAPIST</c:v>
                </c:pt>
                <c:pt idx="68">
                  <c:v>PLUMBER II</c:v>
                </c:pt>
                <c:pt idx="69">
                  <c:v>PRINCIPAL, COMBINED</c:v>
                </c:pt>
                <c:pt idx="70">
                  <c:v>PRINCIPAL, HIGH</c:v>
                </c:pt>
                <c:pt idx="71">
                  <c:v>PRINCIPAL, MIDDLE/JUNIOR HIGH</c:v>
                </c:pt>
                <c:pt idx="72">
                  <c:v>PRINTING SUPERVISOR</c:v>
                </c:pt>
                <c:pt idx="73">
                  <c:v>PROGRAMMER</c:v>
                </c:pt>
                <c:pt idx="74">
                  <c:v>PSYCHOLOGIST</c:v>
                </c:pt>
                <c:pt idx="75">
                  <c:v>ROOFING / SHEET METAL MECHANIC</c:v>
                </c:pt>
                <c:pt idx="76">
                  <c:v>ROTC INSTRUCTOR</c:v>
                </c:pt>
                <c:pt idx="77">
                  <c:v>SCHOOL BUS SUPERVISOR</c:v>
                </c:pt>
                <c:pt idx="78">
                  <c:v>SCHOOL NURSE-AB</c:v>
                </c:pt>
                <c:pt idx="79">
                  <c:v>SECRETARY - EXECUTIVE</c:v>
                </c:pt>
                <c:pt idx="80">
                  <c:v>SECRETARY II</c:v>
                </c:pt>
                <c:pt idx="81">
                  <c:v>SECRETARY III</c:v>
                </c:pt>
                <c:pt idx="82">
                  <c:v>SIGN LANGUAGE SPECIALIST</c:v>
                </c:pt>
                <c:pt idx="83">
                  <c:v>SOCIAL WORKER</c:v>
                </c:pt>
                <c:pt idx="84">
                  <c:v>SPEECH LANGUAGE PATHOLOGIST</c:v>
                </c:pt>
                <c:pt idx="85">
                  <c:v>SUPERINTENDENT</c:v>
                </c:pt>
                <c:pt idx="86">
                  <c:v>SUPERVISOR FOR SPECIAL EDUCATI</c:v>
                </c:pt>
                <c:pt idx="87">
                  <c:v>SUPERVISOR OF MAINTENANCE</c:v>
                </c:pt>
                <c:pt idx="88">
                  <c:v>SUPERVISOR OF TRANSPORTATION</c:v>
                </c:pt>
                <c:pt idx="89">
                  <c:v>SWITCHBOARD OPERATOR - RECEPTI</c:v>
                </c:pt>
                <c:pt idx="90">
                  <c:v>TEACHER-VOCATIONAL ADULT</c:v>
                </c:pt>
                <c:pt idx="91">
                  <c:v>TECHNOLOGY SYSTEMS SPECIALIST</c:v>
                </c:pt>
                <c:pt idx="92">
                  <c:v>TREASURER</c:v>
                </c:pt>
                <c:pt idx="93">
                  <c:v>TRUCK DRIVER</c:v>
                </c:pt>
                <c:pt idx="94">
                  <c:v>WAREHOUSE CLERK</c:v>
                </c:pt>
                <c:pt idx="95">
                  <c:v>WELDER</c:v>
                </c:pt>
              </c:strCache>
            </c:strRef>
          </c:cat>
          <c:val>
            <c:numRef>
              <c:f>'Kanawha County PivotTable'!$B$4:$B$100</c:f>
              <c:numCache>
                <c:formatCode>General</c:formatCode>
                <c:ptCount val="96"/>
                <c:pt idx="0">
                  <c:v>463651.01999999996</c:v>
                </c:pt>
                <c:pt idx="1">
                  <c:v>300019.5</c:v>
                </c:pt>
                <c:pt idx="2">
                  <c:v>1148392</c:v>
                </c:pt>
                <c:pt idx="3">
                  <c:v>1530619</c:v>
                </c:pt>
                <c:pt idx="4">
                  <c:v>2509118</c:v>
                </c:pt>
                <c:pt idx="5">
                  <c:v>117169.79999999999</c:v>
                </c:pt>
                <c:pt idx="6">
                  <c:v>1027200.6999999998</c:v>
                </c:pt>
                <c:pt idx="7">
                  <c:v>1518667.1999999997</c:v>
                </c:pt>
                <c:pt idx="8">
                  <c:v>745406.9</c:v>
                </c:pt>
                <c:pt idx="9">
                  <c:v>44944</c:v>
                </c:pt>
                <c:pt idx="10">
                  <c:v>117340</c:v>
                </c:pt>
                <c:pt idx="11">
                  <c:v>110011.5</c:v>
                </c:pt>
                <c:pt idx="12">
                  <c:v>35310.69</c:v>
                </c:pt>
                <c:pt idx="13">
                  <c:v>445512</c:v>
                </c:pt>
                <c:pt idx="14">
                  <c:v>392562.27000000008</c:v>
                </c:pt>
                <c:pt idx="15">
                  <c:v>746819.8</c:v>
                </c:pt>
                <c:pt idx="16">
                  <c:v>13920551.799999999</c:v>
                </c:pt>
                <c:pt idx="17">
                  <c:v>27600213</c:v>
                </c:pt>
                <c:pt idx="18">
                  <c:v>16320493.65</c:v>
                </c:pt>
                <c:pt idx="19">
                  <c:v>417294</c:v>
                </c:pt>
                <c:pt idx="20">
                  <c:v>4470404</c:v>
                </c:pt>
                <c:pt idx="21">
                  <c:v>13379817.099999998</c:v>
                </c:pt>
                <c:pt idx="22">
                  <c:v>1401664.45</c:v>
                </c:pt>
                <c:pt idx="23">
                  <c:v>1004509.1000000001</c:v>
                </c:pt>
                <c:pt idx="24">
                  <c:v>133651.99</c:v>
                </c:pt>
                <c:pt idx="25">
                  <c:v>807468.1</c:v>
                </c:pt>
                <c:pt idx="26">
                  <c:v>2217211</c:v>
                </c:pt>
                <c:pt idx="27">
                  <c:v>1425970.76</c:v>
                </c:pt>
                <c:pt idx="28">
                  <c:v>1753394.0899999996</c:v>
                </c:pt>
                <c:pt idx="29">
                  <c:v>53321.4</c:v>
                </c:pt>
                <c:pt idx="30">
                  <c:v>1805545.399999999</c:v>
                </c:pt>
                <c:pt idx="31">
                  <c:v>782594.4</c:v>
                </c:pt>
                <c:pt idx="32">
                  <c:v>152233.47</c:v>
                </c:pt>
                <c:pt idx="33">
                  <c:v>181076.58000000002</c:v>
                </c:pt>
                <c:pt idx="34">
                  <c:v>766229.10000000009</c:v>
                </c:pt>
                <c:pt idx="35">
                  <c:v>2411090.8300000005</c:v>
                </c:pt>
                <c:pt idx="36">
                  <c:v>2184752.2199999997</c:v>
                </c:pt>
                <c:pt idx="37">
                  <c:v>833495.67</c:v>
                </c:pt>
                <c:pt idx="38">
                  <c:v>407340.08999999997</c:v>
                </c:pt>
                <c:pt idx="39">
                  <c:v>354054.33</c:v>
                </c:pt>
                <c:pt idx="40">
                  <c:v>1049324.4000000001</c:v>
                </c:pt>
                <c:pt idx="41">
                  <c:v>483771.33</c:v>
                </c:pt>
                <c:pt idx="42">
                  <c:v>30670.11</c:v>
                </c:pt>
                <c:pt idx="43">
                  <c:v>355372.38</c:v>
                </c:pt>
                <c:pt idx="44">
                  <c:v>292458.33</c:v>
                </c:pt>
                <c:pt idx="45">
                  <c:v>2867487.6899999995</c:v>
                </c:pt>
                <c:pt idx="46">
                  <c:v>58604.94</c:v>
                </c:pt>
                <c:pt idx="47">
                  <c:v>180095.73</c:v>
                </c:pt>
                <c:pt idx="48">
                  <c:v>29957.58</c:v>
                </c:pt>
                <c:pt idx="49">
                  <c:v>311808.87</c:v>
                </c:pt>
                <c:pt idx="50">
                  <c:v>60768.630000000005</c:v>
                </c:pt>
                <c:pt idx="51">
                  <c:v>33877.800000000003</c:v>
                </c:pt>
                <c:pt idx="52">
                  <c:v>578988</c:v>
                </c:pt>
                <c:pt idx="53">
                  <c:v>109570</c:v>
                </c:pt>
                <c:pt idx="54">
                  <c:v>20388</c:v>
                </c:pt>
                <c:pt idx="55">
                  <c:v>2697462</c:v>
                </c:pt>
                <c:pt idx="56">
                  <c:v>36861.03</c:v>
                </c:pt>
                <c:pt idx="57">
                  <c:v>32940.81</c:v>
                </c:pt>
                <c:pt idx="58">
                  <c:v>129080.16</c:v>
                </c:pt>
                <c:pt idx="59">
                  <c:v>2968189</c:v>
                </c:pt>
                <c:pt idx="60">
                  <c:v>353080.80000000005</c:v>
                </c:pt>
                <c:pt idx="61">
                  <c:v>196499.07</c:v>
                </c:pt>
                <c:pt idx="62">
                  <c:v>38158.199999999997</c:v>
                </c:pt>
                <c:pt idx="63">
                  <c:v>560038</c:v>
                </c:pt>
                <c:pt idx="64">
                  <c:v>342446</c:v>
                </c:pt>
                <c:pt idx="65">
                  <c:v>313685.46000000002</c:v>
                </c:pt>
                <c:pt idx="66">
                  <c:v>668628</c:v>
                </c:pt>
                <c:pt idx="67">
                  <c:v>156984</c:v>
                </c:pt>
                <c:pt idx="68">
                  <c:v>472676.22000000009</c:v>
                </c:pt>
                <c:pt idx="69">
                  <c:v>66267.600000000006</c:v>
                </c:pt>
                <c:pt idx="70">
                  <c:v>808730.40000000014</c:v>
                </c:pt>
                <c:pt idx="71">
                  <c:v>881778.60000000009</c:v>
                </c:pt>
                <c:pt idx="72">
                  <c:v>35310.69</c:v>
                </c:pt>
                <c:pt idx="73">
                  <c:v>372629.7</c:v>
                </c:pt>
                <c:pt idx="74">
                  <c:v>887803.29999999993</c:v>
                </c:pt>
                <c:pt idx="75">
                  <c:v>62890.559999999998</c:v>
                </c:pt>
                <c:pt idx="76">
                  <c:v>595902.71999999997</c:v>
                </c:pt>
                <c:pt idx="77">
                  <c:v>31583.61</c:v>
                </c:pt>
                <c:pt idx="78">
                  <c:v>1310060.3999999999</c:v>
                </c:pt>
                <c:pt idx="79">
                  <c:v>463744.8</c:v>
                </c:pt>
                <c:pt idx="80">
                  <c:v>734373.13</c:v>
                </c:pt>
                <c:pt idx="81">
                  <c:v>1964588.0799999994</c:v>
                </c:pt>
                <c:pt idx="82">
                  <c:v>243531</c:v>
                </c:pt>
                <c:pt idx="83">
                  <c:v>69806</c:v>
                </c:pt>
                <c:pt idx="84">
                  <c:v>2051168</c:v>
                </c:pt>
                <c:pt idx="85">
                  <c:v>100000</c:v>
                </c:pt>
                <c:pt idx="86">
                  <c:v>42738.75</c:v>
                </c:pt>
                <c:pt idx="87">
                  <c:v>174405.41999999998</c:v>
                </c:pt>
                <c:pt idx="88">
                  <c:v>302029.2</c:v>
                </c:pt>
                <c:pt idx="89">
                  <c:v>36346.86</c:v>
                </c:pt>
                <c:pt idx="90">
                  <c:v>1309485.6000000006</c:v>
                </c:pt>
                <c:pt idx="91">
                  <c:v>72856.800000000003</c:v>
                </c:pt>
                <c:pt idx="92">
                  <c:v>79701.570000000007</c:v>
                </c:pt>
                <c:pt idx="93">
                  <c:v>170161.56</c:v>
                </c:pt>
                <c:pt idx="94">
                  <c:v>161274.51</c:v>
                </c:pt>
                <c:pt idx="95">
                  <c:v>36861.03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592192"/>
        <c:axId val="153593728"/>
      </c:barChart>
      <c:catAx>
        <c:axId val="1535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593728"/>
        <c:crosses val="autoZero"/>
        <c:auto val="1"/>
        <c:lblAlgn val="ctr"/>
        <c:lblOffset val="100"/>
        <c:noMultiLvlLbl val="0"/>
      </c:catAx>
      <c:valAx>
        <c:axId val="15359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59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18</xdr:row>
      <xdr:rowOff>42862</xdr:rowOff>
    </xdr:from>
    <xdr:to>
      <xdr:col>14</xdr:col>
      <xdr:colOff>228600</xdr:colOff>
      <xdr:row>32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71437</xdr:rowOff>
    </xdr:from>
    <xdr:to>
      <xdr:col>14</xdr:col>
      <xdr:colOff>161925</xdr:colOff>
      <xdr:row>15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Tec" refreshedDate="41323.447132638888" createdVersion="4" refreshedVersion="4" minRefreshableVersion="3" recordCount="3690">
  <cacheSource type="worksheet">
    <worksheetSource name="Table6"/>
  </cacheSource>
  <cacheFields count="5">
    <cacheField name="Department / School" numFmtId="49">
      <sharedItems count="111">
        <s v="ACCOUNTING"/>
        <s v="CHILD NUTRITION"/>
        <s v="PUPIL SERVICES"/>
        <s v="SUPPLY MANAGEMENT"/>
        <s v="FACILITY PLANNING"/>
        <s v="HUMAN RESOURCES"/>
        <s v="MAINTENANCE"/>
        <s v="TRANSPORTATION"/>
        <s v="ALBAN ELEMENTARY"/>
        <s v="ALUM CREEK ELEMENTARY"/>
        <s v="ANDREW HEIGHTS ELEMENTARY"/>
        <s v="BELLE ELEMENTARY"/>
        <s v="BRIDGE ELEMENTARY"/>
        <s v="BRIDGEVIEW ELEMENTARY CENTER"/>
        <s v="CAPITAL HIGH"/>
        <s v="CEDAR GROVE COMMUNITY ELEMENTARY"/>
        <s v="CENTRAL ELEMENTARY"/>
        <s v="CHAMBERLAIN ELEMENTARY"/>
        <s v="CHANDLER ELEMENTARY"/>
        <s v="CROSS LANES ELEMENTARY"/>
        <s v="DUNBAR PRIMARY CENTER"/>
        <s v="ELK ELEMENTARY CENTER"/>
        <s v="GEORGE WASHINGTON HIGH"/>
        <s v="GLENWOOD ELEMENTARY"/>
        <s v="GRANDVIEW ELEMENTARY"/>
        <s v="HEAD START"/>
        <s v="HOLZ ELEMENTARY"/>
        <s v="J E ROBINS ELEMENTARY"/>
        <s v="KANAWHA CITY ELEMENTARY"/>
        <s v="LAKEWOOD ELEMENTARY"/>
        <s v="MARMET ELEMENTARY"/>
        <s v="MIDLAND TRAIL ELEMENTARY"/>
        <s v="MONTROSE ELEMENTARY"/>
        <s v="NITRO ELEMENTARY"/>
        <s v="OVERBROOK ELEMENTARY"/>
        <s v="PIEDMONT ELEMENTARY"/>
        <s v="PINCH ELEMENTARY"/>
        <s v="POINT HARMONY ELEMENTARY"/>
        <s v="PRATT ELEMENTARY"/>
        <s v="RICHMOND ELEMENTARY"/>
        <s v="RUFFNER ELEMENTARY"/>
        <s v="SHAWNEE COMMUNITY CENTER"/>
        <s v="SISSONVILLE ELEMENTARY"/>
        <s v="BONHAM ELEMENTARY"/>
        <s v="CHESAPEAKE ELEMENTARY"/>
        <s v="CLENDENIN ELEMENTARY"/>
        <s v="DUNBAR MIDDLE SCHOOL"/>
        <s v="DUPONT MIDDLE SCHOOL"/>
        <s v="ELKVIEW MIDDLE"/>
        <s v="HAYES MIDDLE SCHOOL"/>
        <s v="HEAD START / KING CENTER"/>
        <s v="HORACE MANN MIDDLE SCHOOL"/>
        <s v="ITINERANT SPECIAL EDUCATION"/>
        <s v="JOHN ADAMS MIDDLE"/>
        <s v="MARY INGLES ELEMENTARY"/>
        <s v="NITRO HIGH"/>
        <s v="RIVERSIDE HIGH SCHOOL"/>
        <s v="RUTHLAWN ELEMENTARY"/>
        <s v="SHARON DAWES ELEMENTARY"/>
        <s v="SOUTH CHARLESTON HIGH"/>
        <s v="ST ALBANS HIGH"/>
        <s v="STONEWALL JACKSON MIDDLE SCHOOL"/>
        <s v="TYLER MIDDLE SCHOOL"/>
        <s v="WEBERWOOD ELEMENTARY"/>
        <s v="ANDREW JACKSON MIDDLE"/>
        <s v="ANNE BAILEY ELEMENTARY"/>
        <s v="EAST BANK MIDDLE SCHOOL"/>
        <s v="ELEMENTARY ASSISTANT'S OFFICE"/>
        <s v="FLINN ELEMENTARY"/>
        <s v="GEORGE C WEIMER ELEMENTARY"/>
        <s v="HERBERT HOOVER HIGH"/>
        <s v="KENNA ELEMENTARY"/>
        <s v="MALDEN ELEMENTARY"/>
        <s v="MCKINLEY MIDDLE"/>
        <s v="SHOALS ELEMENTARY"/>
        <s v="SISSONVILLE HIGH"/>
        <s v="SOUTH CHARLESTON MIDDLE"/>
        <s v="WATTS ELEMENTARY"/>
        <s v="CEDAR GROVE MIDDLE SCHOOL"/>
        <s v="SISSONVILLE MIDDLE"/>
        <s v="BEN FRANKLIN VOCATIONAL CENTER"/>
        <s v="CARVER VOCATIONAL CENTER"/>
        <s v="DEPUTY SUPERINTENDENT'S OFFICE"/>
        <s v="ALTERNATIVE SCHOOLS"/>
        <s v="SOCIAL SERVICES"/>
        <s v="BUS TERM/EAST BANK"/>
        <s v="BUS TERM/SISSONVILLE"/>
        <s v="BUS TERM/SOUTH CHARLESTION"/>
        <s v="BUS TERM/ST. ALBANS"/>
        <s v="PURCHASING"/>
        <s v="WV PRE-K"/>
        <s v="ITINERANT MUSIC/ART"/>
        <s v="STAFF DEVELOPMENT"/>
        <s v="CURRICULUM AND INSTRUCTION"/>
        <s v="DUNBAR INTERMEDIATE CENTER"/>
        <s v="TITLE I"/>
        <s v="STUDENT ASSISTANCE"/>
        <s v="EXCEPTIONAL STUDENTS"/>
        <s v="INFORMATION SYSTEMS"/>
        <s v="COUNSELING/TESTING"/>
        <s v="GENERAL COUNSEL'S OFFICE"/>
        <s v="GARNET CAREER CENTER"/>
        <s v="BUS TERM/ELKVIEW"/>
        <s v="SUPERINTENDENT'S OFFICE"/>
        <s v="FINANCE"/>
        <s v="LAIDLEY FIELD"/>
        <s v="SECONDARY SCHOOLS/TECH &amp; ADULT ED."/>
        <s v="COMMUNICATIONS"/>
        <s v="HEALTH SERVICES"/>
        <s v="MIDDLE SCHOOLS"/>
        <s v="SPEECH THERAPIST"/>
      </sharedItems>
    </cacheField>
    <cacheField name="Employee" numFmtId="49">
      <sharedItems/>
    </cacheField>
    <cacheField name="Title" numFmtId="49">
      <sharedItems count="96">
        <s v="ACCOUNTANT III"/>
        <s v="ADMINISTRATIVE ASSISTANT"/>
        <s v="AIDE II"/>
        <s v="AIDE III"/>
        <s v="AIDE IV"/>
        <s v="ASSOC/ASST PRINCIPAL ELEMENTAR"/>
        <s v="ASSOC/ASST PRINCIPAL, MIDDLE/J"/>
        <s v="ASSOCIATE/ASSISTANT PRINCIPAL"/>
        <s v="ATTENDANCE DIRECTOR"/>
        <s v="BRAILLE/SIGN LANG"/>
        <s v="BUS OPERATOR"/>
        <s v="BUYER"/>
        <s v="CABINET MAKER"/>
        <s v="CAFETERIA MANAGER"/>
        <s v="CARPENTER II"/>
        <s v="CLASSROOM TEACHER PRE-KINDERGA"/>
        <s v="CLASSROOM TEACHER, MIDDLE/JR H"/>
        <s v="CLASSROOM TEACHER-ELEMENTARY"/>
        <s v="CLASSROOM TEACHER-HIGH SCHOOL"/>
        <s v="CLASSROOM TEACHER-HOMEBOUND"/>
        <s v="CLASSROOM TEACHER-KINDERGARTEN"/>
        <s v="CLASSROOM TEACHER-SPECIAL ED"/>
        <s v="CLASSROOM TEACHER-VOCATIONAL,"/>
        <s v="CLERK II"/>
        <s v="COMPUTER OPERATOR"/>
        <s v="COOK I"/>
        <s v="COOK II"/>
        <s v="COOK III"/>
        <s v="COUNSELOR ELEMENTARY"/>
        <s v="COUNSELOR, COMBINED"/>
        <s v="COUNSELOR, HIGH"/>
        <s v="COUNSELOR, MIDDLE/JUNIOR HIGH"/>
        <s v="CREW LEADER"/>
        <s v="CREW LEADER/MECHANIC/FLOATING/"/>
        <s v="CURRICULUM SPECIALIST"/>
        <s v="CUSTODIAN I"/>
        <s v="CUSTODIAN III"/>
        <s v="CUSTODIAN IV"/>
        <s v="DEPUTY,ASSOC, OR ASST SUPERINT"/>
        <s v="DIRECTOR/COORDINATOR OF SERVIC"/>
        <s v="DIRECTOR/COORDINATOR SUPPORT S"/>
        <s v="DIRECTOR/MANAGER INSTRUCTIONAL"/>
        <s v="DRAFTSMAN"/>
        <s v="ELECTRICIAN II"/>
        <s v="ELECTRONIC TECHNICIAN II"/>
        <s v="ELEMENTARY PRINCIPAL"/>
        <s v="FLOATING ELECTRONIC TECH/BUS O"/>
        <s v="GENERAL MAINTENANCE"/>
        <s v="GLAZIER"/>
        <s v="HEATING &amp; AIR CONDITIONING MEC"/>
        <s v="HEAVY EQUIPMENT OPERATOR"/>
        <s v="INVENTORY SUPERVISOR"/>
        <s v="ITIN AUTISM MENTOR"/>
        <s v="ITIN BRAILLE"/>
        <s v="ITINERANT SIGN LANGUAGE SPECIA"/>
        <s v="LIBRARIAN"/>
        <s v="LOCKSMITH"/>
        <s v="MAIL CLERK"/>
        <s v="MASON"/>
        <s v="MC-D/BUS OPERATOR"/>
        <s v="MC-F MECHANIC (FLOATING)/BUS O"/>
        <s v="MECHANIC"/>
        <s v="MECHANIC (FLOATING)"/>
        <s v="MONITOR AIDE"/>
        <s v="OCCUPATIONAL THERAPIST"/>
        <s v="PAINTER"/>
        <s v="PARAPROFESSIONAL"/>
        <s v="PHYSICAL THERAPIST"/>
        <s v="PLUMBER II"/>
        <s v="PRINCIPAL, COMBINED"/>
        <s v="PRINCIPAL, HIGH"/>
        <s v="PRINCIPAL, MIDDLE/JUNIOR HIGH"/>
        <s v="PRINTING SUPERVISOR"/>
        <s v="PROGRAMMER"/>
        <s v="PSYCHOLOGIST"/>
        <s v="ROOFING / SHEET METAL MECHANIC"/>
        <s v="ROTC INSTRUCTOR"/>
        <s v="SCHOOL BUS SUPERVISOR"/>
        <s v="SCHOOL NURSE-AB"/>
        <s v="SECRETARY - EXECUTIVE"/>
        <s v="SECRETARY II"/>
        <s v="SECRETARY III"/>
        <s v="SIGN LANGUAGE SPECIALIST"/>
        <s v="SOCIAL WORKER"/>
        <s v="SPEECH LANGUAGE PATHOLOGIST"/>
        <s v="SUPERINTENDENT"/>
        <s v="SUPERVISOR FOR SPECIAL EDUCATI"/>
        <s v="SUPERVISOR OF MAINTENANCE"/>
        <s v="SUPERVISOR OF TRANSPORTATION"/>
        <s v="SWITCHBOARD OPERATOR - RECEPTI"/>
        <s v="TEACHER-VOCATIONAL ADULT"/>
        <s v="TECHNOLOGY SYSTEMS SPECIALIST"/>
        <s v="TREASURER"/>
        <s v="TRUCK DRIVER"/>
        <s v="WAREHOUSE CLERK"/>
        <s v="WELDER"/>
      </sharedItems>
    </cacheField>
    <cacheField name="Category" numFmtId="49">
      <sharedItems count="3">
        <s v="STAFF"/>
        <s v="INSTRUCTIONAL"/>
        <s v="ADMINISTRATION"/>
      </sharedItems>
    </cacheField>
    <cacheField name="Salary" numFmtId="0">
      <sharedItems containsSemiMixedTypes="0" containsString="0" containsNumber="1" minValue="8266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0">
  <r>
    <x v="0"/>
    <s v="ASHBY, BRENDA L"/>
    <x v="0"/>
    <x v="0"/>
    <n v="32718.959999999999"/>
  </r>
  <r>
    <x v="0"/>
    <s v="BALDWIN, RHONDA S"/>
    <x v="0"/>
    <x v="0"/>
    <n v="37732.769999999997"/>
  </r>
  <r>
    <x v="0"/>
    <s v="DAWSON, JUSTIN T"/>
    <x v="0"/>
    <x v="0"/>
    <n v="13104.81"/>
  </r>
  <r>
    <x v="0"/>
    <s v="FLECK, CONNIE G"/>
    <x v="0"/>
    <x v="0"/>
    <n v="27196.2"/>
  </r>
  <r>
    <x v="0"/>
    <s v="JOHNSON, DONNA JEAN"/>
    <x v="0"/>
    <x v="0"/>
    <n v="39345.75"/>
  </r>
  <r>
    <x v="0"/>
    <s v="KENNEDY, NANCY E"/>
    <x v="0"/>
    <x v="0"/>
    <n v="37323"/>
  </r>
  <r>
    <x v="0"/>
    <s v="PAULEY, BARBARA J"/>
    <x v="0"/>
    <x v="0"/>
    <n v="31868.1"/>
  </r>
  <r>
    <x v="0"/>
    <s v="SAUNDERS, ALICE F"/>
    <x v="0"/>
    <x v="0"/>
    <n v="37732.769999999997"/>
  </r>
  <r>
    <x v="0"/>
    <s v="SHAFFER, SANDRA K"/>
    <x v="0"/>
    <x v="0"/>
    <n v="38059.019999999997"/>
  </r>
  <r>
    <x v="0"/>
    <s v="WINFREE, FRANCES S"/>
    <x v="0"/>
    <x v="0"/>
    <n v="23782.5"/>
  </r>
  <r>
    <x v="1"/>
    <s v="DAWSON, VIRGINIA LEE"/>
    <x v="0"/>
    <x v="0"/>
    <n v="37197.72"/>
  </r>
  <r>
    <x v="1"/>
    <s v="JACKSON, DEBBIE K"/>
    <x v="0"/>
    <x v="0"/>
    <n v="35649.99"/>
  </r>
  <r>
    <x v="2"/>
    <s v="MCCRACKEN, SUSAN E"/>
    <x v="0"/>
    <x v="0"/>
    <n v="37523.97"/>
  </r>
  <r>
    <x v="3"/>
    <s v="CLENDENIN, REBECCA A"/>
    <x v="0"/>
    <x v="0"/>
    <n v="34415.46"/>
  </r>
  <r>
    <x v="4"/>
    <s v="WILSON, CHARLES H"/>
    <x v="1"/>
    <x v="0"/>
    <n v="73145.25"/>
  </r>
  <r>
    <x v="5"/>
    <s v="HAMRIC, CAROL ELIZABETH"/>
    <x v="1"/>
    <x v="0"/>
    <n v="73145.25"/>
  </r>
  <r>
    <x v="6"/>
    <s v="HOLLANDSWORTH, TERRY LEE"/>
    <x v="1"/>
    <x v="0"/>
    <n v="73145.25"/>
  </r>
  <r>
    <x v="7"/>
    <s v="BECKETT, GEORGE W"/>
    <x v="1"/>
    <x v="0"/>
    <n v="80583.75"/>
  </r>
  <r>
    <x v="8"/>
    <s v="FRENCH, ALMALEE"/>
    <x v="2"/>
    <x v="1"/>
    <n v="23572"/>
  </r>
  <r>
    <x v="9"/>
    <s v="YOUNG, MELISSA D"/>
    <x v="2"/>
    <x v="1"/>
    <n v="20754"/>
  </r>
  <r>
    <x v="10"/>
    <s v="PARSONS, SHARON S"/>
    <x v="2"/>
    <x v="1"/>
    <n v="20754"/>
  </r>
  <r>
    <x v="11"/>
    <s v="KELLER, LOIS FAYE"/>
    <x v="2"/>
    <x v="1"/>
    <n v="24224"/>
  </r>
  <r>
    <x v="12"/>
    <s v="HUFFMAN, ELLEN M"/>
    <x v="2"/>
    <x v="1"/>
    <n v="22604"/>
  </r>
  <r>
    <x v="13"/>
    <s v="DAMRON, CHERI L"/>
    <x v="2"/>
    <x v="1"/>
    <n v="22930"/>
  </r>
  <r>
    <x v="13"/>
    <s v="WALKER, SANDRA K"/>
    <x v="2"/>
    <x v="1"/>
    <n v="23358"/>
  </r>
  <r>
    <x v="13"/>
    <s v="WARD, NANCY I"/>
    <x v="2"/>
    <x v="1"/>
    <n v="22278"/>
  </r>
  <r>
    <x v="14"/>
    <s v="MORRIS, PHYLLIS A"/>
    <x v="2"/>
    <x v="1"/>
    <n v="19336"/>
  </r>
  <r>
    <x v="15"/>
    <s v="SIMMONS, SHELIA A"/>
    <x v="2"/>
    <x v="1"/>
    <n v="26886"/>
  </r>
  <r>
    <x v="15"/>
    <s v="SMITH, CAROL L"/>
    <x v="2"/>
    <x v="1"/>
    <n v="25940"/>
  </r>
  <r>
    <x v="16"/>
    <s v="HENSON, LEAH RENE"/>
    <x v="2"/>
    <x v="1"/>
    <n v="19452"/>
  </r>
  <r>
    <x v="16"/>
    <s v="MCDONALD, CLAUDIA J"/>
    <x v="2"/>
    <x v="1"/>
    <n v="20754"/>
  </r>
  <r>
    <x v="16"/>
    <s v="SANSON, HELEN F"/>
    <x v="2"/>
    <x v="1"/>
    <n v="26256"/>
  </r>
  <r>
    <x v="17"/>
    <s v="MIDKIFF, CAMELA E"/>
    <x v="2"/>
    <x v="1"/>
    <n v="19452"/>
  </r>
  <r>
    <x v="17"/>
    <s v="SPURLOCK, DEBRA F"/>
    <x v="2"/>
    <x v="1"/>
    <n v="23358"/>
  </r>
  <r>
    <x v="18"/>
    <s v="CARTE, CHRISTINE MARIE"/>
    <x v="2"/>
    <x v="1"/>
    <n v="8699"/>
  </r>
  <r>
    <x v="19"/>
    <s v="BRIDGETTE, REBECCA A"/>
    <x v="2"/>
    <x v="1"/>
    <n v="22706"/>
  </r>
  <r>
    <x v="19"/>
    <s v="FRIEND, LINDA L"/>
    <x v="2"/>
    <x v="1"/>
    <n v="20104"/>
  </r>
  <r>
    <x v="20"/>
    <s v="HUGHES, BONNIE J"/>
    <x v="2"/>
    <x v="1"/>
    <n v="22056"/>
  </r>
  <r>
    <x v="20"/>
    <s v="MCCALVIN, ARVILLA S"/>
    <x v="2"/>
    <x v="1"/>
    <n v="20754"/>
  </r>
  <r>
    <x v="21"/>
    <s v="RUSSELL, GWENDOLIN S"/>
    <x v="2"/>
    <x v="1"/>
    <n v="21080"/>
  </r>
  <r>
    <x v="22"/>
    <s v="GREGORY, JO ANN"/>
    <x v="2"/>
    <x v="1"/>
    <n v="17722"/>
  </r>
  <r>
    <x v="23"/>
    <s v="FERRELL, SHERRY M"/>
    <x v="2"/>
    <x v="1"/>
    <n v="17722"/>
  </r>
  <r>
    <x v="24"/>
    <s v="GEORGE, KELLY J"/>
    <x v="2"/>
    <x v="1"/>
    <n v="22706"/>
  </r>
  <r>
    <x v="24"/>
    <s v="PETERS, LACRISTA F"/>
    <x v="2"/>
    <x v="1"/>
    <n v="27742"/>
  </r>
  <r>
    <x v="25"/>
    <s v="SHAMBLIN, CHRISTIE A"/>
    <x v="2"/>
    <x v="1"/>
    <n v="18374"/>
  </r>
  <r>
    <x v="26"/>
    <s v="HARTWELL, SYLVIA J"/>
    <x v="2"/>
    <x v="1"/>
    <n v="23682"/>
  </r>
  <r>
    <x v="26"/>
    <s v="WILSON, PAMELA S"/>
    <x v="2"/>
    <x v="1"/>
    <n v="21284"/>
  </r>
  <r>
    <x v="27"/>
    <s v="DAVIS, ELIZABETH J"/>
    <x v="2"/>
    <x v="1"/>
    <n v="21080"/>
  </r>
  <r>
    <x v="27"/>
    <s v="KEES, BARBARA"/>
    <x v="2"/>
    <x v="1"/>
    <n v="19128"/>
  </r>
  <r>
    <x v="28"/>
    <s v="PEARSON, CORA ANN"/>
    <x v="2"/>
    <x v="1"/>
    <n v="27390"/>
  </r>
  <r>
    <x v="29"/>
    <s v="MEICKLES, BRENDA C"/>
    <x v="2"/>
    <x v="1"/>
    <n v="19452"/>
  </r>
  <r>
    <x v="29"/>
    <s v="WILSON, BEVERLY A"/>
    <x v="2"/>
    <x v="1"/>
    <n v="26570"/>
  </r>
  <r>
    <x v="30"/>
    <s v="PAYNE, JOYCE A"/>
    <x v="2"/>
    <x v="1"/>
    <n v="18802"/>
  </r>
  <r>
    <x v="31"/>
    <s v="HARLOW, RUTH A"/>
    <x v="2"/>
    <x v="1"/>
    <n v="22586"/>
  </r>
  <r>
    <x v="32"/>
    <s v="FORREN, JUDITH K"/>
    <x v="2"/>
    <x v="1"/>
    <n v="26796"/>
  </r>
  <r>
    <x v="33"/>
    <s v="CLENDENIN, BEVERLY A"/>
    <x v="2"/>
    <x v="1"/>
    <n v="19350"/>
  </r>
  <r>
    <x v="33"/>
    <s v="MCCALLISTER, JOYCE A"/>
    <x v="2"/>
    <x v="1"/>
    <n v="22706"/>
  </r>
  <r>
    <x v="33"/>
    <s v="WATSON, LORETTA K"/>
    <x v="2"/>
    <x v="1"/>
    <n v="22382"/>
  </r>
  <r>
    <x v="34"/>
    <s v="ELSWICK, CONNIE J"/>
    <x v="2"/>
    <x v="1"/>
    <n v="21284"/>
  </r>
  <r>
    <x v="35"/>
    <s v="SIGMON, CHASITY D"/>
    <x v="2"/>
    <x v="1"/>
    <n v="8861"/>
  </r>
  <r>
    <x v="36"/>
    <s v="FURBY, ELIZABETH A"/>
    <x v="2"/>
    <x v="1"/>
    <n v="22382"/>
  </r>
  <r>
    <x v="37"/>
    <s v="GRASS, PAMELA LYNN"/>
    <x v="2"/>
    <x v="1"/>
    <n v="20754"/>
  </r>
  <r>
    <x v="37"/>
    <s v="MARTIN, VIRGINIA L"/>
    <x v="2"/>
    <x v="1"/>
    <n v="22382"/>
  </r>
  <r>
    <x v="37"/>
    <s v="WALLS, DONNA J"/>
    <x v="2"/>
    <x v="1"/>
    <n v="19452"/>
  </r>
  <r>
    <x v="38"/>
    <s v="BURTON, JOYCE ANN"/>
    <x v="2"/>
    <x v="1"/>
    <n v="24334"/>
  </r>
  <r>
    <x v="38"/>
    <s v="WRIGHT, BRENDA K"/>
    <x v="2"/>
    <x v="1"/>
    <n v="22056"/>
  </r>
  <r>
    <x v="39"/>
    <s v="COCHRAN, CARMEN C"/>
    <x v="2"/>
    <x v="1"/>
    <n v="24008"/>
  </r>
  <r>
    <x v="40"/>
    <s v="SCOTT, DEBRA L"/>
    <x v="2"/>
    <x v="1"/>
    <n v="22706"/>
  </r>
  <r>
    <x v="40"/>
    <s v="WHEELER, NINA A"/>
    <x v="2"/>
    <x v="1"/>
    <n v="27510"/>
  </r>
  <r>
    <x v="41"/>
    <s v="BOWLES, DANITA A"/>
    <x v="2"/>
    <x v="1"/>
    <n v="18802"/>
  </r>
  <r>
    <x v="42"/>
    <s v="BUMGARDNER, ROBIN D"/>
    <x v="2"/>
    <x v="1"/>
    <n v="21080"/>
  </r>
  <r>
    <x v="11"/>
    <s v="PHELPS, BONNIE G"/>
    <x v="3"/>
    <x v="1"/>
    <n v="25200"/>
  </r>
  <r>
    <x v="43"/>
    <s v="FACEMYER, DEBRA ANN"/>
    <x v="3"/>
    <x v="1"/>
    <n v="20308"/>
  </r>
  <r>
    <x v="12"/>
    <s v="BROWN, SHERI LYNN"/>
    <x v="3"/>
    <x v="1"/>
    <n v="18802"/>
  </r>
  <r>
    <x v="14"/>
    <s v="BROWN, JANIS M"/>
    <x v="3"/>
    <x v="1"/>
    <n v="19332"/>
  </r>
  <r>
    <x v="14"/>
    <s v="ROSE, JOSEPH E"/>
    <x v="3"/>
    <x v="1"/>
    <n v="21500"/>
  </r>
  <r>
    <x v="14"/>
    <s v="TOLER, BRENDA K"/>
    <x v="3"/>
    <x v="1"/>
    <n v="22586"/>
  </r>
  <r>
    <x v="16"/>
    <s v="WHITE, ELIZABETH A"/>
    <x v="3"/>
    <x v="1"/>
    <n v="20308"/>
  </r>
  <r>
    <x v="18"/>
    <s v="HUNTER, BETTY L"/>
    <x v="3"/>
    <x v="1"/>
    <n v="21730"/>
  </r>
  <r>
    <x v="18"/>
    <s v="MORRISON, BRYAN LEE"/>
    <x v="3"/>
    <x v="1"/>
    <n v="18152"/>
  </r>
  <r>
    <x v="44"/>
    <s v="FREEMAN, RAMONA L"/>
    <x v="3"/>
    <x v="1"/>
    <n v="25200"/>
  </r>
  <r>
    <x v="44"/>
    <s v="WHITMORE, AMY DAWN"/>
    <x v="3"/>
    <x v="1"/>
    <n v="20308"/>
  </r>
  <r>
    <x v="45"/>
    <s v="IDLEMAN, DONNA M"/>
    <x v="3"/>
    <x v="1"/>
    <n v="21284"/>
  </r>
  <r>
    <x v="46"/>
    <s v="FOWLER, SANDRA L"/>
    <x v="3"/>
    <x v="1"/>
    <n v="19984"/>
  </r>
  <r>
    <x v="46"/>
    <s v="PARSONS, NANCY LEE"/>
    <x v="3"/>
    <x v="1"/>
    <n v="19658"/>
  </r>
  <r>
    <x v="20"/>
    <s v="HARTSAW, JUDITH K"/>
    <x v="3"/>
    <x v="1"/>
    <n v="23898"/>
  </r>
  <r>
    <x v="20"/>
    <s v="INGRAM, JEAN H"/>
    <x v="3"/>
    <x v="1"/>
    <n v="21818"/>
  </r>
  <r>
    <x v="47"/>
    <s v="COOPER, KAREN J"/>
    <x v="3"/>
    <x v="1"/>
    <n v="22056"/>
  </r>
  <r>
    <x v="47"/>
    <s v="KINISON, TAMMY M"/>
    <x v="3"/>
    <x v="1"/>
    <n v="21500"/>
  </r>
  <r>
    <x v="47"/>
    <s v="PLANT, BONNIE KAY"/>
    <x v="3"/>
    <x v="1"/>
    <n v="20960"/>
  </r>
  <r>
    <x v="21"/>
    <s v="SHAVER, DAWN L"/>
    <x v="3"/>
    <x v="1"/>
    <n v="19778"/>
  </r>
  <r>
    <x v="21"/>
    <s v="WILEY, ELANA L"/>
    <x v="3"/>
    <x v="1"/>
    <n v="18476"/>
  </r>
  <r>
    <x v="48"/>
    <s v="ROBERTSON, DIANNA L"/>
    <x v="3"/>
    <x v="1"/>
    <n v="23778"/>
  </r>
  <r>
    <x v="22"/>
    <s v="CLARK, LAURA M"/>
    <x v="3"/>
    <x v="1"/>
    <n v="24548"/>
  </r>
  <r>
    <x v="22"/>
    <s v="LEGG, PATRICIA D"/>
    <x v="3"/>
    <x v="1"/>
    <n v="20308"/>
  </r>
  <r>
    <x v="23"/>
    <s v="FOSTER, DEBRA S"/>
    <x v="3"/>
    <x v="1"/>
    <n v="21826"/>
  </r>
  <r>
    <x v="23"/>
    <s v="SLOAN, SHARON L"/>
    <x v="3"/>
    <x v="1"/>
    <n v="23248"/>
  </r>
  <r>
    <x v="24"/>
    <s v="BRADLEY, SHEILA G"/>
    <x v="3"/>
    <x v="1"/>
    <n v="20960"/>
  </r>
  <r>
    <x v="24"/>
    <s v="KIDD JR, DAVID F"/>
    <x v="3"/>
    <x v="1"/>
    <n v="21284"/>
  </r>
  <r>
    <x v="49"/>
    <s v="WHITE, NYOWKA C"/>
    <x v="3"/>
    <x v="1"/>
    <n v="25850"/>
  </r>
  <r>
    <x v="25"/>
    <s v="ALBU, TAMRA"/>
    <x v="3"/>
    <x v="1"/>
    <n v="20214"/>
  </r>
  <r>
    <x v="50"/>
    <s v="KEEN, CAROLYN J"/>
    <x v="3"/>
    <x v="1"/>
    <n v="21826"/>
  </r>
  <r>
    <x v="26"/>
    <s v="FIELDS, SANDRA L"/>
    <x v="3"/>
    <x v="1"/>
    <n v="20634"/>
  </r>
  <r>
    <x v="51"/>
    <s v="CARPENTER, JEAN"/>
    <x v="3"/>
    <x v="1"/>
    <n v="20524"/>
  </r>
  <r>
    <x v="52"/>
    <s v="MOBLEY, PRISCILLA M"/>
    <x v="3"/>
    <x v="1"/>
    <n v="26796"/>
  </r>
  <r>
    <x v="53"/>
    <s v="ELLARS, LISA A"/>
    <x v="3"/>
    <x v="1"/>
    <n v="19006"/>
  </r>
  <r>
    <x v="28"/>
    <s v="STANLEY, CHRISTINE"/>
    <x v="3"/>
    <x v="1"/>
    <n v="20198"/>
  </r>
  <r>
    <x v="28"/>
    <s v="WINFREE, CRYSTAL R"/>
    <x v="3"/>
    <x v="1"/>
    <n v="19872"/>
  </r>
  <r>
    <x v="29"/>
    <s v="ESTEP, MARK D"/>
    <x v="3"/>
    <x v="1"/>
    <n v="19332"/>
  </r>
  <r>
    <x v="29"/>
    <s v="LANE, TERRI K"/>
    <x v="3"/>
    <x v="1"/>
    <n v="20634"/>
  </r>
  <r>
    <x v="30"/>
    <s v="MORRIS, KELLY A"/>
    <x v="3"/>
    <x v="1"/>
    <n v="19658"/>
  </r>
  <r>
    <x v="54"/>
    <s v="MULLINS, KIMBERLY A"/>
    <x v="3"/>
    <x v="1"/>
    <n v="21826"/>
  </r>
  <r>
    <x v="31"/>
    <s v="WEBB, PAMELA K"/>
    <x v="3"/>
    <x v="1"/>
    <n v="21284"/>
  </r>
  <r>
    <x v="33"/>
    <s v="TOLIVER, STEPHANIE G"/>
    <x v="3"/>
    <x v="1"/>
    <n v="18152"/>
  </r>
  <r>
    <x v="33"/>
    <s v="WILLIAMS, BEVERLY A"/>
    <x v="3"/>
    <x v="1"/>
    <n v="20308"/>
  </r>
  <r>
    <x v="55"/>
    <s v="ADKINS, BENJAMIN A"/>
    <x v="3"/>
    <x v="1"/>
    <n v="19006"/>
  </r>
  <r>
    <x v="55"/>
    <s v="CARR, GLENNA M"/>
    <x v="3"/>
    <x v="1"/>
    <n v="20308"/>
  </r>
  <r>
    <x v="55"/>
    <s v="RAWLINGS II, CARL E"/>
    <x v="3"/>
    <x v="1"/>
    <n v="18476"/>
  </r>
  <r>
    <x v="35"/>
    <s v="VICKERS-FRANCIS, PATRICIA G"/>
    <x v="3"/>
    <x v="1"/>
    <n v="19452"/>
  </r>
  <r>
    <x v="38"/>
    <s v="EVANS, BRIGITTE A"/>
    <x v="3"/>
    <x v="1"/>
    <n v="10377"/>
  </r>
  <r>
    <x v="39"/>
    <s v="STODDARD, CONSTANCE E"/>
    <x v="3"/>
    <x v="1"/>
    <n v="23358"/>
  </r>
  <r>
    <x v="56"/>
    <s v="GRAVES, ELIZABETH E"/>
    <x v="3"/>
    <x v="1"/>
    <n v="22476"/>
  </r>
  <r>
    <x v="56"/>
    <s v="HALSTEAD, TERRY D"/>
    <x v="3"/>
    <x v="1"/>
    <n v="19006"/>
  </r>
  <r>
    <x v="56"/>
    <s v="MOBLEY, GLENDA K"/>
    <x v="3"/>
    <x v="1"/>
    <n v="23248"/>
  </r>
  <r>
    <x v="40"/>
    <s v="BROWN, JAN N"/>
    <x v="3"/>
    <x v="1"/>
    <n v="20960"/>
  </r>
  <r>
    <x v="40"/>
    <s v="SHELTON, CHIQUITA L"/>
    <x v="3"/>
    <x v="1"/>
    <n v="19984"/>
  </r>
  <r>
    <x v="57"/>
    <s v="BROGAN, MARY JOELLEN"/>
    <x v="3"/>
    <x v="1"/>
    <n v="27426"/>
  </r>
  <r>
    <x v="58"/>
    <s v="KEIFFER, RITA E"/>
    <x v="3"/>
    <x v="1"/>
    <n v="23682"/>
  </r>
  <r>
    <x v="41"/>
    <s v="CANTLEY, EVELYN D"/>
    <x v="3"/>
    <x v="1"/>
    <n v="24984"/>
  </r>
  <r>
    <x v="41"/>
    <s v="JACOBS, LINDA K"/>
    <x v="3"/>
    <x v="1"/>
    <n v="20960"/>
  </r>
  <r>
    <x v="42"/>
    <s v="TIGNOR, CAROLYN F"/>
    <x v="3"/>
    <x v="1"/>
    <n v="21936"/>
  </r>
  <r>
    <x v="59"/>
    <s v="JACKSON, JOHN C"/>
    <x v="3"/>
    <x v="1"/>
    <n v="19778"/>
  </r>
  <r>
    <x v="59"/>
    <s v="MCCUNE, ANNETTE L"/>
    <x v="3"/>
    <x v="1"/>
    <n v="21610"/>
  </r>
  <r>
    <x v="59"/>
    <s v="PANNELL, WALTER A"/>
    <x v="3"/>
    <x v="1"/>
    <n v="22706"/>
  </r>
  <r>
    <x v="59"/>
    <s v="PROCTOR, DANIEL E"/>
    <x v="3"/>
    <x v="1"/>
    <n v="20104"/>
  </r>
  <r>
    <x v="59"/>
    <s v="WILLIAMS, RAMONA G"/>
    <x v="3"/>
    <x v="1"/>
    <n v="20428"/>
  </r>
  <r>
    <x v="60"/>
    <s v="KELLAM, DORIS J"/>
    <x v="3"/>
    <x v="1"/>
    <n v="21936"/>
  </r>
  <r>
    <x v="60"/>
    <s v="OSBORNE, DEBORAH J"/>
    <x v="3"/>
    <x v="1"/>
    <n v="19658"/>
  </r>
  <r>
    <x v="61"/>
    <s v="LEACH, CATHERINE J"/>
    <x v="3"/>
    <x v="1"/>
    <n v="27202"/>
  </r>
  <r>
    <x v="62"/>
    <s v="HUFFMAN, MARK E"/>
    <x v="3"/>
    <x v="1"/>
    <n v="22476"/>
  </r>
  <r>
    <x v="62"/>
    <s v="LATHEY, BRENDA M"/>
    <x v="3"/>
    <x v="1"/>
    <n v="22586"/>
  </r>
  <r>
    <x v="62"/>
    <s v="RAWLINGS, MATTHEW G"/>
    <x v="3"/>
    <x v="1"/>
    <n v="20308"/>
  </r>
  <r>
    <x v="63"/>
    <s v="WITCHER, DEMETRICE G"/>
    <x v="3"/>
    <x v="1"/>
    <n v="21284"/>
  </r>
  <r>
    <x v="8"/>
    <s v="DAVIS, CAROLYN J"/>
    <x v="4"/>
    <x v="1"/>
    <n v="25182"/>
  </r>
  <r>
    <x v="8"/>
    <s v="NIDY, KENDAL D"/>
    <x v="4"/>
    <x v="1"/>
    <n v="21470"/>
  </r>
  <r>
    <x v="8"/>
    <s v="ZEIGLER, EDWINA L"/>
    <x v="4"/>
    <x v="1"/>
    <n v="18698"/>
  </r>
  <r>
    <x v="9"/>
    <s v="JUSTICE, TONYA S"/>
    <x v="4"/>
    <x v="1"/>
    <n v="21180"/>
  </r>
  <r>
    <x v="9"/>
    <s v="UNDERWOOD, BETTY J"/>
    <x v="4"/>
    <x v="1"/>
    <n v="30170"/>
  </r>
  <r>
    <x v="10"/>
    <s v="PIERSON, BARBARA A"/>
    <x v="4"/>
    <x v="1"/>
    <n v="24214"/>
  </r>
  <r>
    <x v="10"/>
    <s v="PLATTE, TERESA JOY"/>
    <x v="4"/>
    <x v="1"/>
    <n v="21610"/>
  </r>
  <r>
    <x v="64"/>
    <s v="ROLLYSON, SHARON B"/>
    <x v="4"/>
    <x v="1"/>
    <n v="25292"/>
  </r>
  <r>
    <x v="65"/>
    <s v="BOOKER, MAREDA C"/>
    <x v="4"/>
    <x v="1"/>
    <n v="22252"/>
  </r>
  <r>
    <x v="65"/>
    <s v="LEROSE, JACQUELINE B"/>
    <x v="4"/>
    <x v="1"/>
    <n v="25734"/>
  </r>
  <r>
    <x v="65"/>
    <s v="SIMMS, ANNA S"/>
    <x v="4"/>
    <x v="1"/>
    <n v="26710"/>
  </r>
  <r>
    <x v="65"/>
    <s v="SPENCE, DEBORAH M"/>
    <x v="4"/>
    <x v="1"/>
    <n v="23456"/>
  </r>
  <r>
    <x v="11"/>
    <s v="WHITE, CAROLYN D"/>
    <x v="4"/>
    <x v="1"/>
    <n v="28080"/>
  </r>
  <r>
    <x v="43"/>
    <s v="BORRIS, POLLYANN R"/>
    <x v="4"/>
    <x v="1"/>
    <n v="21614"/>
  </r>
  <r>
    <x v="43"/>
    <s v="FISHER, SHIRLEY J"/>
    <x v="4"/>
    <x v="1"/>
    <n v="20092"/>
  </r>
  <r>
    <x v="43"/>
    <s v="NEWHOUSE, BETTY G"/>
    <x v="4"/>
    <x v="1"/>
    <n v="21504"/>
  </r>
  <r>
    <x v="43"/>
    <s v="STUTLER, BARBARA A"/>
    <x v="4"/>
    <x v="1"/>
    <n v="22054"/>
  </r>
  <r>
    <x v="13"/>
    <s v="ASHWORTH, CONNIE S"/>
    <x v="4"/>
    <x v="1"/>
    <n v="21180"/>
  </r>
  <r>
    <x v="13"/>
    <s v="EPPERSON, MARY F"/>
    <x v="4"/>
    <x v="1"/>
    <n v="28492"/>
  </r>
  <r>
    <x v="13"/>
    <s v="LUIKART, TERRY A"/>
    <x v="4"/>
    <x v="1"/>
    <n v="22156"/>
  </r>
  <r>
    <x v="13"/>
    <s v="MOORE, CHARLOTTE D"/>
    <x v="4"/>
    <x v="1"/>
    <n v="24648"/>
  </r>
  <r>
    <x v="13"/>
    <s v="PHILLIPS, TONDRA S"/>
    <x v="4"/>
    <x v="1"/>
    <n v="22370"/>
  </r>
  <r>
    <x v="14"/>
    <s v="GREY, REBECCA L"/>
    <x v="4"/>
    <x v="1"/>
    <n v="23572"/>
  </r>
  <r>
    <x v="14"/>
    <s v="MERRITT, TERI L"/>
    <x v="4"/>
    <x v="1"/>
    <n v="22266"/>
  </r>
  <r>
    <x v="14"/>
    <s v="MORRIS, CHARISSE"/>
    <x v="4"/>
    <x v="1"/>
    <n v="21724"/>
  </r>
  <r>
    <x v="14"/>
    <s v="WOODSON, TREVA S"/>
    <x v="4"/>
    <x v="1"/>
    <n v="23448"/>
  </r>
  <r>
    <x v="15"/>
    <s v="CALDWELL, SHARON A"/>
    <x v="4"/>
    <x v="1"/>
    <n v="21406"/>
  </r>
  <r>
    <x v="15"/>
    <s v="MOONEY, MYRA J"/>
    <x v="4"/>
    <x v="1"/>
    <n v="20638"/>
  </r>
  <r>
    <x v="18"/>
    <s v="LAMARR, MICHAEL"/>
    <x v="4"/>
    <x v="1"/>
    <n v="20282"/>
  </r>
  <r>
    <x v="18"/>
    <s v="MARTIN, ANDREA L"/>
    <x v="4"/>
    <x v="1"/>
    <n v="21170"/>
  </r>
  <r>
    <x v="18"/>
    <s v="SEAGRAVES, ROY MICHAEL"/>
    <x v="4"/>
    <x v="1"/>
    <n v="21394"/>
  </r>
  <r>
    <x v="44"/>
    <s v="RAINES, PATRICIA L"/>
    <x v="4"/>
    <x v="1"/>
    <n v="25410"/>
  </r>
  <r>
    <x v="44"/>
    <s v="STONE, MARY L"/>
    <x v="4"/>
    <x v="1"/>
    <n v="19782"/>
  </r>
  <r>
    <x v="45"/>
    <s v="MASON, BARBARA A"/>
    <x v="4"/>
    <x v="1"/>
    <n v="22050"/>
  </r>
  <r>
    <x v="45"/>
    <s v="SMITH, SUSAN B"/>
    <x v="4"/>
    <x v="1"/>
    <n v="21940"/>
  </r>
  <r>
    <x v="19"/>
    <s v="COOK, MARY J"/>
    <x v="4"/>
    <x v="1"/>
    <n v="23110"/>
  </r>
  <r>
    <x v="19"/>
    <s v="WARD, KATHRYN L"/>
    <x v="4"/>
    <x v="1"/>
    <n v="20744"/>
  </r>
  <r>
    <x v="46"/>
    <s v="THOMAS, TONYA R"/>
    <x v="4"/>
    <x v="1"/>
    <n v="19878"/>
  </r>
  <r>
    <x v="20"/>
    <s v="BERTOLOTTI, MARGARET W"/>
    <x v="4"/>
    <x v="1"/>
    <n v="23650"/>
  </r>
  <r>
    <x v="20"/>
    <s v="GIBBS, GLORIA F"/>
    <x v="4"/>
    <x v="1"/>
    <n v="29220"/>
  </r>
  <r>
    <x v="66"/>
    <s v="MACLEERY, LOIS E"/>
    <x v="4"/>
    <x v="1"/>
    <n v="27156"/>
  </r>
  <r>
    <x v="67"/>
    <s v="WOLFE, ROBERTA J"/>
    <x v="4"/>
    <x v="1"/>
    <n v="19562"/>
  </r>
  <r>
    <x v="21"/>
    <s v="BARNHOUSE, CATHY A"/>
    <x v="4"/>
    <x v="1"/>
    <n v="23456"/>
  </r>
  <r>
    <x v="21"/>
    <s v="BEHA, GWENDOLYN S"/>
    <x v="4"/>
    <x v="1"/>
    <n v="20312"/>
  </r>
  <r>
    <x v="21"/>
    <s v="HOOVER, LISA A"/>
    <x v="4"/>
    <x v="1"/>
    <n v="21950"/>
  </r>
  <r>
    <x v="21"/>
    <s v="JOPLIN, BEVERLY A"/>
    <x v="4"/>
    <x v="1"/>
    <n v="19768"/>
  </r>
  <r>
    <x v="21"/>
    <s v="MARCUM, GINA S"/>
    <x v="4"/>
    <x v="1"/>
    <n v="20532"/>
  </r>
  <r>
    <x v="21"/>
    <s v="RAY, CARMEN P"/>
    <x v="4"/>
    <x v="1"/>
    <n v="23774"/>
  </r>
  <r>
    <x v="21"/>
    <s v="WHEELER, REBECCA W"/>
    <x v="4"/>
    <x v="1"/>
    <n v="21400"/>
  </r>
  <r>
    <x v="48"/>
    <s v="PULLINS, TINA R"/>
    <x v="4"/>
    <x v="1"/>
    <n v="19006"/>
  </r>
  <r>
    <x v="48"/>
    <s v="WHEATCRAFT, JENETTE S"/>
    <x v="4"/>
    <x v="1"/>
    <n v="22472"/>
  </r>
  <r>
    <x v="68"/>
    <s v="BALDWIN, KATHRYN A"/>
    <x v="4"/>
    <x v="1"/>
    <n v="21610"/>
  </r>
  <r>
    <x v="68"/>
    <s v="LANDERS, VONDA JOYCE"/>
    <x v="4"/>
    <x v="1"/>
    <n v="22260"/>
  </r>
  <r>
    <x v="68"/>
    <s v="PARRISH, JULIA ANN SAMPLES"/>
    <x v="4"/>
    <x v="1"/>
    <n v="23902"/>
  </r>
  <r>
    <x v="69"/>
    <s v="CARTER, DORIS D"/>
    <x v="4"/>
    <x v="1"/>
    <n v="29000"/>
  </r>
  <r>
    <x v="69"/>
    <s v="LAWRENCE, BEVERLY E"/>
    <x v="4"/>
    <x v="1"/>
    <n v="25854"/>
  </r>
  <r>
    <x v="69"/>
    <s v="PAULEY, DENISE E"/>
    <x v="4"/>
    <x v="1"/>
    <n v="22480"/>
  </r>
  <r>
    <x v="22"/>
    <s v="HAYNES, DONALD L"/>
    <x v="4"/>
    <x v="1"/>
    <n v="21614"/>
  </r>
  <r>
    <x v="49"/>
    <s v="FISHER, ROBERTA MAE"/>
    <x v="4"/>
    <x v="1"/>
    <n v="17398"/>
  </r>
  <r>
    <x v="49"/>
    <s v="STILGENBAUER, SHARI DAWN"/>
    <x v="4"/>
    <x v="1"/>
    <n v="19856"/>
  </r>
  <r>
    <x v="25"/>
    <s v="CAVENDER, SUE E"/>
    <x v="4"/>
    <x v="1"/>
    <n v="23022"/>
  </r>
  <r>
    <x v="25"/>
    <s v="WILLIAMS, MARY S"/>
    <x v="4"/>
    <x v="1"/>
    <n v="19552"/>
  </r>
  <r>
    <x v="25"/>
    <s v="YANOV, LINDA V"/>
    <x v="4"/>
    <x v="1"/>
    <n v="22696"/>
  </r>
  <r>
    <x v="50"/>
    <s v="ONEILL, CHERYL C"/>
    <x v="4"/>
    <x v="1"/>
    <n v="23124"/>
  </r>
  <r>
    <x v="70"/>
    <s v="BAILEY, LILLIAN E"/>
    <x v="4"/>
    <x v="1"/>
    <n v="20642"/>
  </r>
  <r>
    <x v="70"/>
    <s v="WINNELL, DIANA F"/>
    <x v="4"/>
    <x v="1"/>
    <n v="23136"/>
  </r>
  <r>
    <x v="51"/>
    <s v="JENKINS, WILBUR WAYNE"/>
    <x v="4"/>
    <x v="1"/>
    <n v="17508"/>
  </r>
  <r>
    <x v="51"/>
    <s v="MURPHY, KATHY J"/>
    <x v="4"/>
    <x v="1"/>
    <n v="28630"/>
  </r>
  <r>
    <x v="52"/>
    <s v="BRITTON, D JAYNE"/>
    <x v="4"/>
    <x v="1"/>
    <n v="24334"/>
  </r>
  <r>
    <x v="52"/>
    <s v="COFFMAN, REBECCA J"/>
    <x v="4"/>
    <x v="1"/>
    <n v="24444"/>
  </r>
  <r>
    <x v="52"/>
    <s v="INGRAM, DALE W"/>
    <x v="4"/>
    <x v="1"/>
    <n v="26490"/>
  </r>
  <r>
    <x v="28"/>
    <s v="BROWN, NANCY H"/>
    <x v="4"/>
    <x v="1"/>
    <n v="23554"/>
  </r>
  <r>
    <x v="28"/>
    <s v="BUMPUS, G JOYCE"/>
    <x v="4"/>
    <x v="1"/>
    <n v="28066"/>
  </r>
  <r>
    <x v="71"/>
    <s v="COLLINS, PATRA S"/>
    <x v="4"/>
    <x v="1"/>
    <n v="23234"/>
  </r>
  <r>
    <x v="71"/>
    <s v="HERR, KATHRYN A"/>
    <x v="4"/>
    <x v="1"/>
    <n v="22912"/>
  </r>
  <r>
    <x v="72"/>
    <s v="HALL, MARSHA L"/>
    <x v="4"/>
    <x v="1"/>
    <n v="22912"/>
  </r>
  <r>
    <x v="72"/>
    <s v="JARVIS, SALLY A"/>
    <x v="4"/>
    <x v="1"/>
    <n v="24214"/>
  </r>
  <r>
    <x v="73"/>
    <s v="HARRIS, BRENDA C"/>
    <x v="4"/>
    <x v="1"/>
    <n v="22904"/>
  </r>
  <r>
    <x v="73"/>
    <s v="HOLSTEIN, TONYA L"/>
    <x v="4"/>
    <x v="1"/>
    <n v="18698"/>
  </r>
  <r>
    <x v="31"/>
    <s v="BRADLEY, CONNIE J"/>
    <x v="4"/>
    <x v="1"/>
    <n v="21504"/>
  </r>
  <r>
    <x v="33"/>
    <s v="HARLESS, LANA K"/>
    <x v="4"/>
    <x v="1"/>
    <n v="22586"/>
  </r>
  <r>
    <x v="33"/>
    <s v="HUGHES, TINA M"/>
    <x v="4"/>
    <x v="1"/>
    <n v="20846"/>
  </r>
  <r>
    <x v="34"/>
    <s v="PHELPS, LYNN E"/>
    <x v="4"/>
    <x v="1"/>
    <n v="31010"/>
  </r>
  <r>
    <x v="36"/>
    <s v="SAMPLE, LINDA S"/>
    <x v="4"/>
    <x v="1"/>
    <n v="26166"/>
  </r>
  <r>
    <x v="37"/>
    <s v="RUNION, CONNIE"/>
    <x v="4"/>
    <x v="1"/>
    <n v="21950"/>
  </r>
  <r>
    <x v="56"/>
    <s v="PAYNE, CYNTHIA L"/>
    <x v="4"/>
    <x v="1"/>
    <n v="28822"/>
  </r>
  <r>
    <x v="40"/>
    <s v="THUENER, TAVIA LORETIS"/>
    <x v="4"/>
    <x v="1"/>
    <n v="20502"/>
  </r>
  <r>
    <x v="57"/>
    <s v="BROWN, CASSANDRA J"/>
    <x v="4"/>
    <x v="1"/>
    <n v="23998"/>
  </r>
  <r>
    <x v="57"/>
    <s v="LILLY, BRENDA S"/>
    <x v="4"/>
    <x v="1"/>
    <n v="20638"/>
  </r>
  <r>
    <x v="57"/>
    <s v="TALBERT, SHERRY L"/>
    <x v="4"/>
    <x v="1"/>
    <n v="21830"/>
  </r>
  <r>
    <x v="58"/>
    <s v="CROCKETT, SARA LOUISE"/>
    <x v="4"/>
    <x v="1"/>
    <n v="29730"/>
  </r>
  <r>
    <x v="58"/>
    <s v="JARRELL, BONNIE F"/>
    <x v="4"/>
    <x v="1"/>
    <n v="28492"/>
  </r>
  <r>
    <x v="58"/>
    <s v="RUSSELL, SHIRLEY ANN"/>
    <x v="4"/>
    <x v="1"/>
    <n v="30170"/>
  </r>
  <r>
    <x v="41"/>
    <s v="SANCHEZ, ROBIN L"/>
    <x v="4"/>
    <x v="1"/>
    <n v="20104"/>
  </r>
  <r>
    <x v="74"/>
    <s v="HALE, JUDITH A"/>
    <x v="4"/>
    <x v="1"/>
    <n v="25190"/>
  </r>
  <r>
    <x v="74"/>
    <s v="HOWE, SHARON M"/>
    <x v="4"/>
    <x v="1"/>
    <n v="21614"/>
  </r>
  <r>
    <x v="42"/>
    <s v="MYERS, CAROLYN S"/>
    <x v="4"/>
    <x v="1"/>
    <n v="26280"/>
  </r>
  <r>
    <x v="42"/>
    <s v="PRIESTLEY, ANITA F"/>
    <x v="4"/>
    <x v="1"/>
    <n v="22274"/>
  </r>
  <r>
    <x v="75"/>
    <s v="ECKENRODE, REBECCA A"/>
    <x v="4"/>
    <x v="1"/>
    <n v="24204"/>
  </r>
  <r>
    <x v="76"/>
    <s v="NIKOCEVIC, NEVZETA"/>
    <x v="4"/>
    <x v="1"/>
    <n v="20292"/>
  </r>
  <r>
    <x v="60"/>
    <s v="ANDERSON, HILARY ANNE"/>
    <x v="4"/>
    <x v="1"/>
    <n v="20282"/>
  </r>
  <r>
    <x v="60"/>
    <s v="RICKMAN, LINDA G"/>
    <x v="4"/>
    <x v="1"/>
    <n v="23022"/>
  </r>
  <r>
    <x v="61"/>
    <s v="CHAPMAN, DOROTHY M"/>
    <x v="4"/>
    <x v="1"/>
    <n v="21060"/>
  </r>
  <r>
    <x v="61"/>
    <s v="JOHNSON, DEBRA L"/>
    <x v="4"/>
    <x v="1"/>
    <n v="21044"/>
  </r>
  <r>
    <x v="62"/>
    <s v="FULLER, SANDRA K"/>
    <x v="4"/>
    <x v="1"/>
    <n v="22252"/>
  </r>
  <r>
    <x v="62"/>
    <s v="MCCLURE, DONNA M"/>
    <x v="4"/>
    <x v="1"/>
    <n v="21394"/>
  </r>
  <r>
    <x v="62"/>
    <s v="WITTEN, AHMED"/>
    <x v="4"/>
    <x v="1"/>
    <n v="22674"/>
  </r>
  <r>
    <x v="77"/>
    <s v="ODANIELS, RHONDA A"/>
    <x v="4"/>
    <x v="1"/>
    <n v="22024"/>
  </r>
  <r>
    <x v="63"/>
    <s v="PARISH, MARY K"/>
    <x v="4"/>
    <x v="1"/>
    <n v="23888"/>
  </r>
  <r>
    <x v="21"/>
    <s v="THALHEIMER, FRANCINE"/>
    <x v="5"/>
    <x v="2"/>
    <n v="52780.2"/>
  </r>
  <r>
    <x v="37"/>
    <s v="GODFREY, KRISS GOOD"/>
    <x v="5"/>
    <x v="2"/>
    <n v="64389.599999999999"/>
  </r>
  <r>
    <x v="64"/>
    <s v="ESKEW, ERIK T"/>
    <x v="6"/>
    <x v="2"/>
    <n v="55841.7"/>
  </r>
  <r>
    <x v="64"/>
    <s v="SCOTT, AMY L"/>
    <x v="6"/>
    <x v="2"/>
    <n v="56186.7"/>
  </r>
  <r>
    <x v="78"/>
    <s v="WHITT, DANIEL E"/>
    <x v="6"/>
    <x v="2"/>
    <n v="58429.2"/>
  </r>
  <r>
    <x v="46"/>
    <s v="ANDERSON, JONATHAN W"/>
    <x v="6"/>
    <x v="2"/>
    <n v="56444.3"/>
  </r>
  <r>
    <x v="47"/>
    <s v="FARRUGGIA, PATRICIA A"/>
    <x v="6"/>
    <x v="2"/>
    <n v="55754.3"/>
  </r>
  <r>
    <x v="66"/>
    <s v="WILLIAMS, KIMBERLY L"/>
    <x v="6"/>
    <x v="2"/>
    <n v="58065.8"/>
  </r>
  <r>
    <x v="48"/>
    <s v="FLESHMAN, SANDRA L"/>
    <x v="6"/>
    <x v="2"/>
    <n v="62346.1"/>
  </r>
  <r>
    <x v="48"/>
    <s v="UBBENS, BRETT T"/>
    <x v="6"/>
    <x v="2"/>
    <n v="54737.7"/>
  </r>
  <r>
    <x v="49"/>
    <s v="SWITZER, JACQUELINE A"/>
    <x v="6"/>
    <x v="2"/>
    <n v="58134.8"/>
  </r>
  <r>
    <x v="51"/>
    <s v="JACKSON, BRENDA G"/>
    <x v="6"/>
    <x v="2"/>
    <n v="55841.7"/>
  </r>
  <r>
    <x v="53"/>
    <s v="FLANAGAN, KATRINA A"/>
    <x v="6"/>
    <x v="2"/>
    <n v="56308.6"/>
  </r>
  <r>
    <x v="53"/>
    <s v="GREENE, LOIS H"/>
    <x v="6"/>
    <x v="2"/>
    <n v="55841.7"/>
  </r>
  <r>
    <x v="73"/>
    <s v="DAVIS, GRANT A"/>
    <x v="6"/>
    <x v="2"/>
    <n v="52589.5"/>
  </r>
  <r>
    <x v="79"/>
    <s v="BOWLES, TERESA E"/>
    <x v="6"/>
    <x v="2"/>
    <n v="59549.3"/>
  </r>
  <r>
    <x v="76"/>
    <s v="BURGESS, TAMMY J"/>
    <x v="6"/>
    <x v="2"/>
    <n v="55754.3"/>
  </r>
  <r>
    <x v="61"/>
    <s v="CHINNERY, ERVINA J"/>
    <x v="6"/>
    <x v="2"/>
    <n v="61534.2"/>
  </r>
  <r>
    <x v="61"/>
    <s v="FISHER, THOMAS A"/>
    <x v="6"/>
    <x v="2"/>
    <n v="59068.6"/>
  </r>
  <r>
    <x v="61"/>
    <s v="MCNEIL, SHAWN M"/>
    <x v="6"/>
    <x v="2"/>
    <n v="54772.2"/>
  </r>
  <r>
    <x v="80"/>
    <s v="MCPHERSON, FRED LEE"/>
    <x v="7"/>
    <x v="2"/>
    <n v="64008"/>
  </r>
  <r>
    <x v="14"/>
    <s v="HAWLEY, JOHN W"/>
    <x v="7"/>
    <x v="2"/>
    <n v="66134.399999999994"/>
  </r>
  <r>
    <x v="14"/>
    <s v="MCCOY, WILLIAM H"/>
    <x v="7"/>
    <x v="2"/>
    <n v="64658.400000000001"/>
  </r>
  <r>
    <x v="14"/>
    <s v="PORTER, KATHERINE L"/>
    <x v="7"/>
    <x v="2"/>
    <n v="65570.399999999994"/>
  </r>
  <r>
    <x v="81"/>
    <s v="MAHON, DAWN E"/>
    <x v="7"/>
    <x v="2"/>
    <n v="62690.400000000001"/>
  </r>
  <r>
    <x v="82"/>
    <s v="HARPER, VALERY N"/>
    <x v="7"/>
    <x v="2"/>
    <n v="59798.400000000001"/>
  </r>
  <r>
    <x v="22"/>
    <s v="ALEXANDER, NANCY C"/>
    <x v="7"/>
    <x v="2"/>
    <n v="62229.599999999999"/>
  </r>
  <r>
    <x v="22"/>
    <s v="CORBETT, PETER R"/>
    <x v="7"/>
    <x v="2"/>
    <n v="65325.599999999999"/>
  </r>
  <r>
    <x v="22"/>
    <s v="CRAWFORD JR, JIM J"/>
    <x v="7"/>
    <x v="2"/>
    <n v="60429.599999999999"/>
  </r>
  <r>
    <x v="70"/>
    <s v="CALVERT II, L PHILLIP"/>
    <x v="7"/>
    <x v="2"/>
    <n v="62517.599999999999"/>
  </r>
  <r>
    <x v="70"/>
    <s v="HUMPHREYS, DANA G"/>
    <x v="7"/>
    <x v="2"/>
    <n v="66820.800000000003"/>
  </r>
  <r>
    <x v="55"/>
    <s v="HUGHES, DEWANA R"/>
    <x v="7"/>
    <x v="2"/>
    <n v="62229.599999999999"/>
  </r>
  <r>
    <x v="55"/>
    <s v="SMITH, DIANNE P"/>
    <x v="7"/>
    <x v="2"/>
    <n v="62121.599999999999"/>
  </r>
  <r>
    <x v="56"/>
    <s v="GARNER, KAREENA M"/>
    <x v="7"/>
    <x v="2"/>
    <n v="66170.399999999994"/>
  </r>
  <r>
    <x v="56"/>
    <s v="HOPKINS, NEIL J"/>
    <x v="7"/>
    <x v="2"/>
    <n v="67826.399999999994"/>
  </r>
  <r>
    <x v="56"/>
    <s v="WILKINSON, MICHAEL S"/>
    <x v="7"/>
    <x v="2"/>
    <n v="57957.599999999999"/>
  </r>
  <r>
    <x v="75"/>
    <s v="REASER, DAVID F"/>
    <x v="7"/>
    <x v="2"/>
    <n v="63921.599999999999"/>
  </r>
  <r>
    <x v="75"/>
    <s v="WALKER, NANCY E"/>
    <x v="7"/>
    <x v="2"/>
    <n v="67701.600000000006"/>
  </r>
  <r>
    <x v="59"/>
    <s v="ARBOGAST, MICHAEL J"/>
    <x v="7"/>
    <x v="2"/>
    <n v="60878.400000000001"/>
  </r>
  <r>
    <x v="59"/>
    <s v="KELLEY, MICHAEL B"/>
    <x v="7"/>
    <x v="2"/>
    <n v="59563.199999999997"/>
  </r>
  <r>
    <x v="59"/>
    <s v="PETERSON, TRECIA C"/>
    <x v="7"/>
    <x v="2"/>
    <n v="62930.400000000001"/>
  </r>
  <r>
    <x v="60"/>
    <s v="CAMPBELL, RICHARD R"/>
    <x v="7"/>
    <x v="2"/>
    <n v="63775.199999999997"/>
  </r>
  <r>
    <x v="60"/>
    <s v="FRANCIS, ROBIN S"/>
    <x v="7"/>
    <x v="2"/>
    <n v="65810.399999999994"/>
  </r>
  <r>
    <x v="60"/>
    <s v="KELLEY, JEFFREY SCOTT"/>
    <x v="7"/>
    <x v="2"/>
    <n v="57597.599999999999"/>
  </r>
  <r>
    <x v="83"/>
    <s v="COTTRELL, MELISSA J"/>
    <x v="8"/>
    <x v="2"/>
    <n v="38634"/>
  </r>
  <r>
    <x v="13"/>
    <s v="BECKETT, KIMBERLY RENEA"/>
    <x v="8"/>
    <x v="2"/>
    <n v="41048"/>
  </r>
  <r>
    <x v="18"/>
    <s v="LIPSCOMB, DAVID A"/>
    <x v="8"/>
    <x v="2"/>
    <n v="37298"/>
  </r>
  <r>
    <x v="82"/>
    <s v="MARTIN, APRIL L"/>
    <x v="8"/>
    <x v="2"/>
    <n v="31784"/>
  </r>
  <r>
    <x v="35"/>
    <s v="MCCORKLE, CYNTHIA D"/>
    <x v="8"/>
    <x v="2"/>
    <n v="37746"/>
  </r>
  <r>
    <x v="2"/>
    <s v="IVY, EDDIE L"/>
    <x v="8"/>
    <x v="2"/>
    <n v="55574.9"/>
  </r>
  <r>
    <x v="84"/>
    <s v="BRAGG, JEANNETTE LYNN"/>
    <x v="8"/>
    <x v="2"/>
    <n v="39238"/>
  </r>
  <r>
    <x v="84"/>
    <s v="BREEDEN, LINDA D"/>
    <x v="8"/>
    <x v="2"/>
    <n v="38178"/>
  </r>
  <r>
    <x v="84"/>
    <s v="CLIFFORD, SAUNDRA BOYCE"/>
    <x v="8"/>
    <x v="2"/>
    <n v="50036"/>
  </r>
  <r>
    <x v="84"/>
    <s v="CULBERTSON, CAREY J"/>
    <x v="8"/>
    <x v="2"/>
    <n v="41650"/>
  </r>
  <r>
    <x v="84"/>
    <s v="FARIS, GEORGANN H"/>
    <x v="8"/>
    <x v="2"/>
    <n v="43034"/>
  </r>
  <r>
    <x v="84"/>
    <s v="GRALEY, KIMBERLY L"/>
    <x v="8"/>
    <x v="2"/>
    <n v="38474"/>
  </r>
  <r>
    <x v="84"/>
    <s v="HEASLEY, MARGARET A"/>
    <x v="8"/>
    <x v="2"/>
    <n v="42870"/>
  </r>
  <r>
    <x v="84"/>
    <s v="HUGHES, JOSEPH C"/>
    <x v="8"/>
    <x v="2"/>
    <n v="39384"/>
  </r>
  <r>
    <x v="84"/>
    <s v="PACK, FRANCES R"/>
    <x v="8"/>
    <x v="2"/>
    <n v="45866"/>
  </r>
  <r>
    <x v="84"/>
    <s v="RUFFIN, SONIA R"/>
    <x v="8"/>
    <x v="2"/>
    <n v="39238"/>
  </r>
  <r>
    <x v="84"/>
    <s v="SHAFFER, PATRICIA F"/>
    <x v="8"/>
    <x v="2"/>
    <n v="38348"/>
  </r>
  <r>
    <x v="84"/>
    <s v="SILER, PEGGY J"/>
    <x v="8"/>
    <x v="2"/>
    <n v="47006"/>
  </r>
  <r>
    <x v="37"/>
    <s v="WILSON, SHIRLEY A"/>
    <x v="9"/>
    <x v="1"/>
    <n v="22468"/>
  </r>
  <r>
    <x v="61"/>
    <s v="SHEPPARD, NANCY E"/>
    <x v="9"/>
    <x v="1"/>
    <n v="22476"/>
  </r>
  <r>
    <x v="85"/>
    <s v="LANHAM, ROGER D"/>
    <x v="10"/>
    <x v="0"/>
    <n v="20668"/>
  </r>
  <r>
    <x v="86"/>
    <s v="BURDETTE, SANDRA K"/>
    <x v="10"/>
    <x v="0"/>
    <n v="21970"/>
  </r>
  <r>
    <x v="87"/>
    <s v="KAY, JACQUELINE V"/>
    <x v="10"/>
    <x v="0"/>
    <n v="23608"/>
  </r>
  <r>
    <x v="88"/>
    <s v="CLINE, ARCH KEVIN"/>
    <x v="10"/>
    <x v="0"/>
    <n v="20722"/>
  </r>
  <r>
    <x v="7"/>
    <s v="PERRY, MARSHA ANN"/>
    <x v="10"/>
    <x v="0"/>
    <n v="30372"/>
  </r>
  <r>
    <x v="89"/>
    <s v="BEARD, DAYTON C"/>
    <x v="11"/>
    <x v="2"/>
    <n v="31421.79"/>
  </r>
  <r>
    <x v="89"/>
    <s v="BUMGARDNER, DRENDA LEIGH"/>
    <x v="11"/>
    <x v="2"/>
    <n v="38387.879999999997"/>
  </r>
  <r>
    <x v="89"/>
    <s v="EASTWOOD, LOLA J"/>
    <x v="11"/>
    <x v="2"/>
    <n v="40201.83"/>
  </r>
  <r>
    <x v="6"/>
    <s v="MARTIN, GILBERT I"/>
    <x v="12"/>
    <x v="0"/>
    <n v="35310.69"/>
  </r>
  <r>
    <x v="64"/>
    <s v="HIBBS, TONI F"/>
    <x v="13"/>
    <x v="2"/>
    <n v="18682"/>
  </r>
  <r>
    <x v="13"/>
    <s v="WILLIAMS, CYNTHIA E"/>
    <x v="13"/>
    <x v="2"/>
    <n v="22586"/>
  </r>
  <r>
    <x v="14"/>
    <s v="STAPLER, PHYLLIS J"/>
    <x v="13"/>
    <x v="2"/>
    <n v="26796"/>
  </r>
  <r>
    <x v="78"/>
    <s v="HERALD, DEBRA J"/>
    <x v="13"/>
    <x v="2"/>
    <n v="20960"/>
  </r>
  <r>
    <x v="45"/>
    <s v="WILLIAMS, SHARON L"/>
    <x v="13"/>
    <x v="2"/>
    <n v="24224"/>
  </r>
  <r>
    <x v="19"/>
    <s v="MOORE, KIMBERLY L"/>
    <x v="13"/>
    <x v="2"/>
    <n v="22384"/>
  </r>
  <r>
    <x v="46"/>
    <s v="PRINE, BETTY M"/>
    <x v="13"/>
    <x v="2"/>
    <n v="23686"/>
  </r>
  <r>
    <x v="21"/>
    <s v="BOTKIN, BRENDA E"/>
    <x v="13"/>
    <x v="2"/>
    <n v="23572"/>
  </r>
  <r>
    <x v="48"/>
    <s v="STAFFORD, PATSY L"/>
    <x v="13"/>
    <x v="2"/>
    <n v="24008"/>
  </r>
  <r>
    <x v="68"/>
    <s v="THOMAS, JUDY A"/>
    <x v="13"/>
    <x v="2"/>
    <n v="24224"/>
  </r>
  <r>
    <x v="49"/>
    <s v="RUGEL, DELORES J"/>
    <x v="13"/>
    <x v="2"/>
    <n v="24548"/>
  </r>
  <r>
    <x v="70"/>
    <s v="CANTERBURY, BOBBIE S"/>
    <x v="13"/>
    <x v="2"/>
    <n v="24548"/>
  </r>
  <r>
    <x v="53"/>
    <s v="MEANS, AMANDA L"/>
    <x v="13"/>
    <x v="2"/>
    <n v="23572"/>
  </r>
  <r>
    <x v="37"/>
    <s v="MCCLANAHAN, PATRICIA D"/>
    <x v="13"/>
    <x v="2"/>
    <n v="21936"/>
  </r>
  <r>
    <x v="38"/>
    <s v="HARVEY, DARLA J"/>
    <x v="13"/>
    <x v="2"/>
    <n v="23248"/>
  </r>
  <r>
    <x v="56"/>
    <s v="OWENS, BARBARA"/>
    <x v="13"/>
    <x v="2"/>
    <n v="29460"/>
  </r>
  <r>
    <x v="59"/>
    <s v="BAIRE, REBECCA S"/>
    <x v="13"/>
    <x v="2"/>
    <n v="25200"/>
  </r>
  <r>
    <x v="60"/>
    <s v="CLEVINGER, TAMELA J"/>
    <x v="13"/>
    <x v="2"/>
    <n v="20960"/>
  </r>
  <r>
    <x v="61"/>
    <s v="HAYES, DENISE A"/>
    <x v="13"/>
    <x v="2"/>
    <n v="20918"/>
  </r>
  <r>
    <x v="6"/>
    <s v="BESS, RONALD L"/>
    <x v="14"/>
    <x v="0"/>
    <n v="34885.26"/>
  </r>
  <r>
    <x v="6"/>
    <s v="BLACKWELL, WILLIAM T"/>
    <x v="14"/>
    <x v="0"/>
    <n v="33611.58"/>
  </r>
  <r>
    <x v="6"/>
    <s v="CARVER, JEFFREY A"/>
    <x v="14"/>
    <x v="0"/>
    <n v="34462.44"/>
  </r>
  <r>
    <x v="6"/>
    <s v="DAVIS, EVERETT C"/>
    <x v="14"/>
    <x v="0"/>
    <n v="34728.660000000003"/>
  </r>
  <r>
    <x v="6"/>
    <s v="DAWSON, JOHNNY W"/>
    <x v="14"/>
    <x v="0"/>
    <n v="39476.25"/>
  </r>
  <r>
    <x v="6"/>
    <s v="KOENIG, WILLIAM M"/>
    <x v="14"/>
    <x v="0"/>
    <n v="33611.58"/>
  </r>
  <r>
    <x v="6"/>
    <s v="LALONDE, RICHARD E"/>
    <x v="14"/>
    <x v="0"/>
    <n v="36158.94"/>
  </r>
  <r>
    <x v="6"/>
    <s v="LANHAM, RONALD G"/>
    <x v="14"/>
    <x v="0"/>
    <n v="37419.57"/>
  </r>
  <r>
    <x v="6"/>
    <s v="MURRAY, JAMES E"/>
    <x v="14"/>
    <x v="0"/>
    <n v="34037.01"/>
  </r>
  <r>
    <x v="6"/>
    <s v="SNODGRASS, RICHARD LEE"/>
    <x v="14"/>
    <x v="0"/>
    <n v="40559.4"/>
  </r>
  <r>
    <x v="6"/>
    <s v="STRICKLEN, ROGER P"/>
    <x v="14"/>
    <x v="0"/>
    <n v="33611.58"/>
  </r>
  <r>
    <x v="11"/>
    <s v="DOWNEY, SUZANNE L"/>
    <x v="15"/>
    <x v="1"/>
    <n v="39614"/>
  </r>
  <r>
    <x v="14"/>
    <s v="HORNSBY, ALICIA D"/>
    <x v="15"/>
    <x v="1"/>
    <n v="16097"/>
  </r>
  <r>
    <x v="14"/>
    <s v="STOWERS, ANN W"/>
    <x v="15"/>
    <x v="1"/>
    <n v="40828"/>
  </r>
  <r>
    <x v="15"/>
    <s v="GURSKI, ANGEL RENEE"/>
    <x v="15"/>
    <x v="1"/>
    <n v="29534"/>
  </r>
  <r>
    <x v="18"/>
    <s v="BIRD, ALICE W"/>
    <x v="15"/>
    <x v="1"/>
    <n v="19522"/>
  </r>
  <r>
    <x v="18"/>
    <s v="BOWLING, KAREN M"/>
    <x v="15"/>
    <x v="1"/>
    <n v="49538"/>
  </r>
  <r>
    <x v="69"/>
    <s v="ELKINS, SANDRA E"/>
    <x v="15"/>
    <x v="1"/>
    <n v="45516"/>
  </r>
  <r>
    <x v="50"/>
    <s v="COLBY, MARILYN S"/>
    <x v="15"/>
    <x v="1"/>
    <n v="38030"/>
  </r>
  <r>
    <x v="50"/>
    <s v="LANE, CAROL S"/>
    <x v="15"/>
    <x v="1"/>
    <n v="49620.9"/>
  </r>
  <r>
    <x v="50"/>
    <s v="MULLINS, SARAH ANNE"/>
    <x v="15"/>
    <x v="1"/>
    <n v="31784"/>
  </r>
  <r>
    <x v="50"/>
    <s v="RHINEHART, HOLLY R"/>
    <x v="15"/>
    <x v="1"/>
    <n v="38178"/>
  </r>
  <r>
    <x v="50"/>
    <s v="SKEENS, ASHLEY B"/>
    <x v="15"/>
    <x v="1"/>
    <n v="33592"/>
  </r>
  <r>
    <x v="35"/>
    <s v="MAYO, JENNIFER L"/>
    <x v="15"/>
    <x v="1"/>
    <n v="20283"/>
  </r>
  <r>
    <x v="38"/>
    <s v="WHITE, MARY L"/>
    <x v="15"/>
    <x v="1"/>
    <n v="18952"/>
  </r>
  <r>
    <x v="57"/>
    <s v="JONES, EILEEN F"/>
    <x v="15"/>
    <x v="1"/>
    <n v="41988"/>
  </r>
  <r>
    <x v="58"/>
    <s v="BURKE, LINDA DANIELLE"/>
    <x v="15"/>
    <x v="1"/>
    <n v="28930"/>
  </r>
  <r>
    <x v="41"/>
    <s v="NETTLES, LORI SIMPSON"/>
    <x v="15"/>
    <x v="1"/>
    <n v="37428"/>
  </r>
  <r>
    <x v="41"/>
    <s v="WAUGH, CHERYL KANE"/>
    <x v="15"/>
    <x v="1"/>
    <n v="35204"/>
  </r>
  <r>
    <x v="41"/>
    <s v="WHITT, JANICE L"/>
    <x v="15"/>
    <x v="1"/>
    <n v="32194"/>
  </r>
  <r>
    <x v="42"/>
    <s v="PARSONS, DEBORAH L"/>
    <x v="15"/>
    <x v="1"/>
    <n v="49358"/>
  </r>
  <r>
    <x v="90"/>
    <s v="CORKER, DIANA H"/>
    <x v="15"/>
    <x v="1"/>
    <n v="50628.9"/>
  </r>
  <r>
    <x v="64"/>
    <s v="BROOKS, SANDRA B"/>
    <x v="16"/>
    <x v="1"/>
    <n v="40828"/>
  </r>
  <r>
    <x v="64"/>
    <s v="CARDINALE, MICHAEL D"/>
    <x v="16"/>
    <x v="1"/>
    <n v="49358"/>
  </r>
  <r>
    <x v="64"/>
    <s v="EVANS, NANCY S"/>
    <x v="16"/>
    <x v="1"/>
    <n v="40828"/>
  </r>
  <r>
    <x v="64"/>
    <s v="FIELD, CATHY L"/>
    <x v="16"/>
    <x v="1"/>
    <n v="41968"/>
  </r>
  <r>
    <x v="64"/>
    <s v="FIELD, MICHAEL ALAN"/>
    <x v="16"/>
    <x v="1"/>
    <n v="30738"/>
  </r>
  <r>
    <x v="64"/>
    <s v="HAYNES, WILLIAM R"/>
    <x v="16"/>
    <x v="1"/>
    <n v="44248"/>
  </r>
  <r>
    <x v="64"/>
    <s v="HESS, VICKI M"/>
    <x v="16"/>
    <x v="1"/>
    <n v="32472"/>
  </r>
  <r>
    <x v="64"/>
    <s v="HINES, ROSANNA"/>
    <x v="16"/>
    <x v="1"/>
    <n v="39044"/>
  </r>
  <r>
    <x v="64"/>
    <s v="HOLSTON JR, JAMES WILLIAM"/>
    <x v="16"/>
    <x v="1"/>
    <n v="32472"/>
  </r>
  <r>
    <x v="64"/>
    <s v="HUGHART, DAVID A"/>
    <x v="16"/>
    <x v="1"/>
    <n v="40828"/>
  </r>
  <r>
    <x v="64"/>
    <s v="ISFERDING, DONNIE L"/>
    <x v="16"/>
    <x v="1"/>
    <n v="29534"/>
  </r>
  <r>
    <x v="64"/>
    <s v="JONES, NANETTA"/>
    <x v="16"/>
    <x v="1"/>
    <n v="41398"/>
  </r>
  <r>
    <x v="64"/>
    <s v="JORDAN, JAMES G"/>
    <x v="16"/>
    <x v="1"/>
    <n v="42264"/>
  </r>
  <r>
    <x v="64"/>
    <s v="KISNER, MARGUERITE"/>
    <x v="16"/>
    <x v="1"/>
    <n v="45438"/>
  </r>
  <r>
    <x v="64"/>
    <s v="LEVITAN, TODD A"/>
    <x v="16"/>
    <x v="1"/>
    <n v="29534"/>
  </r>
  <r>
    <x v="64"/>
    <s v="MALCOLM, JUDY L"/>
    <x v="16"/>
    <x v="1"/>
    <n v="41398"/>
  </r>
  <r>
    <x v="64"/>
    <s v="MCCLANAHAN, SHARON L"/>
    <x v="16"/>
    <x v="1"/>
    <n v="49538"/>
  </r>
  <r>
    <x v="64"/>
    <s v="MCNEER, KAREN SUE"/>
    <x v="16"/>
    <x v="1"/>
    <n v="52958"/>
  </r>
  <r>
    <x v="64"/>
    <s v="MCQUERREY, JULIE LEE"/>
    <x v="16"/>
    <x v="1"/>
    <n v="40184"/>
  </r>
  <r>
    <x v="64"/>
    <s v="MONTGOMERY, KELLY N"/>
    <x v="16"/>
    <x v="1"/>
    <n v="33874"/>
  </r>
  <r>
    <x v="64"/>
    <s v="MUSGRAVE, BETH A"/>
    <x v="16"/>
    <x v="1"/>
    <n v="30738"/>
  </r>
  <r>
    <x v="64"/>
    <s v="MYERS, HELEN A"/>
    <x v="16"/>
    <x v="1"/>
    <n v="41968"/>
  </r>
  <r>
    <x v="64"/>
    <s v="PARK, JACKSON ANDREW"/>
    <x v="16"/>
    <x v="1"/>
    <n v="45516"/>
  </r>
  <r>
    <x v="64"/>
    <s v="ROBERTS, RUIA M"/>
    <x v="16"/>
    <x v="1"/>
    <n v="40828"/>
  </r>
  <r>
    <x v="64"/>
    <s v="SHEETS, MELISSA A"/>
    <x v="16"/>
    <x v="1"/>
    <n v="29534"/>
  </r>
  <r>
    <x v="64"/>
    <s v="SKAGGS, MELINDA J"/>
    <x v="16"/>
    <x v="1"/>
    <n v="50108"/>
  </r>
  <r>
    <x v="64"/>
    <s v="SKAGGS, SHONDA E"/>
    <x v="16"/>
    <x v="1"/>
    <n v="41188.6"/>
  </r>
  <r>
    <x v="64"/>
    <s v="STEVENS, SHARON C"/>
    <x v="16"/>
    <x v="1"/>
    <n v="40184"/>
  </r>
  <r>
    <x v="64"/>
    <s v="VISKI, ADAM J"/>
    <x v="16"/>
    <x v="1"/>
    <n v="32388"/>
  </r>
  <r>
    <x v="64"/>
    <s v="WOODS, JENNIFER M"/>
    <x v="16"/>
    <x v="1"/>
    <n v="29534"/>
  </r>
  <r>
    <x v="64"/>
    <s v="WOODS, PAMELA R"/>
    <x v="16"/>
    <x v="1"/>
    <n v="40828"/>
  </r>
  <r>
    <x v="64"/>
    <s v="WORKMAN, JODIE M"/>
    <x v="16"/>
    <x v="1"/>
    <n v="35482"/>
  </r>
  <r>
    <x v="78"/>
    <s v="ALLEY, WATENIA D"/>
    <x v="16"/>
    <x v="1"/>
    <n v="39948"/>
  </r>
  <r>
    <x v="78"/>
    <s v="ASHLEY, JODY W"/>
    <x v="16"/>
    <x v="1"/>
    <n v="30738"/>
  </r>
  <r>
    <x v="78"/>
    <s v="BURDETTE, SANDRA J"/>
    <x v="16"/>
    <x v="1"/>
    <n v="48968"/>
  </r>
  <r>
    <x v="78"/>
    <s v="FERNETT, JOHN A"/>
    <x v="16"/>
    <x v="1"/>
    <n v="35204"/>
  </r>
  <r>
    <x v="78"/>
    <s v="HENSLEY, VERNON D"/>
    <x v="16"/>
    <x v="1"/>
    <n v="38689.65"/>
  </r>
  <r>
    <x v="78"/>
    <s v="KING, SARA E"/>
    <x v="16"/>
    <x v="1"/>
    <n v="31590"/>
  </r>
  <r>
    <x v="78"/>
    <s v="PACK, ALISON RENEE"/>
    <x v="16"/>
    <x v="1"/>
    <n v="29534"/>
  </r>
  <r>
    <x v="78"/>
    <s v="PARKER JR, TIMOTHY C"/>
    <x v="16"/>
    <x v="1"/>
    <n v="30738"/>
  </r>
  <r>
    <x v="78"/>
    <s v="PATRICK, CHRISTINA L"/>
    <x v="16"/>
    <x v="1"/>
    <n v="40828"/>
  </r>
  <r>
    <x v="78"/>
    <s v="WHITE JR, MICHAEL"/>
    <x v="16"/>
    <x v="1"/>
    <n v="28930"/>
  </r>
  <r>
    <x v="78"/>
    <s v="WILLS, DEANNA P"/>
    <x v="16"/>
    <x v="1"/>
    <n v="36086"/>
  </r>
  <r>
    <x v="46"/>
    <s v="BAILEY, WENDY DENISE"/>
    <x v="16"/>
    <x v="1"/>
    <n v="32988"/>
  </r>
  <r>
    <x v="46"/>
    <s v="BONNETT, SUSAN F"/>
    <x v="16"/>
    <x v="1"/>
    <n v="48968"/>
  </r>
  <r>
    <x v="46"/>
    <s v="COVERT, A JENNIFER"/>
    <x v="16"/>
    <x v="1"/>
    <n v="34880"/>
  </r>
  <r>
    <x v="46"/>
    <s v="CRAIG, SAMANTHA D"/>
    <x v="16"/>
    <x v="1"/>
    <n v="32194"/>
  </r>
  <r>
    <x v="46"/>
    <s v="CUNNINGHAM, HEIDI LYNN"/>
    <x v="16"/>
    <x v="1"/>
    <n v="30738"/>
  </r>
  <r>
    <x v="46"/>
    <s v="GRANTHAM, SHAUNA FAYE"/>
    <x v="16"/>
    <x v="1"/>
    <n v="32388"/>
  </r>
  <r>
    <x v="46"/>
    <s v="HAGERMAN, C0LLEEN M"/>
    <x v="16"/>
    <x v="1"/>
    <n v="40828"/>
  </r>
  <r>
    <x v="46"/>
    <s v="HARDY, KEVIN D"/>
    <x v="16"/>
    <x v="1"/>
    <n v="44690"/>
  </r>
  <r>
    <x v="46"/>
    <s v="JOHNSON, PHILLIP S"/>
    <x v="16"/>
    <x v="1"/>
    <n v="33676"/>
  </r>
  <r>
    <x v="46"/>
    <s v="JONES, CAROL A"/>
    <x v="16"/>
    <x v="1"/>
    <n v="45438"/>
  </r>
  <r>
    <x v="46"/>
    <s v="KEESHAN, MILLICENT E"/>
    <x v="16"/>
    <x v="1"/>
    <n v="46046"/>
  </r>
  <r>
    <x v="46"/>
    <s v="LOFTIS, JEFF DALE"/>
    <x v="16"/>
    <x v="1"/>
    <n v="35482"/>
  </r>
  <r>
    <x v="46"/>
    <s v="LOWE, NATASHA P"/>
    <x v="16"/>
    <x v="1"/>
    <n v="28930"/>
  </r>
  <r>
    <x v="46"/>
    <s v="MILLER, RUTH DOSS"/>
    <x v="16"/>
    <x v="1"/>
    <n v="41968"/>
  </r>
  <r>
    <x v="46"/>
    <s v="MORRIS, JIMMY E"/>
    <x v="16"/>
    <x v="1"/>
    <n v="48968"/>
  </r>
  <r>
    <x v="46"/>
    <s v="RYAN, SARA L"/>
    <x v="16"/>
    <x v="1"/>
    <n v="34278"/>
  </r>
  <r>
    <x v="46"/>
    <s v="SAUVAGEOT, MICHAEL D"/>
    <x v="16"/>
    <x v="1"/>
    <n v="47648"/>
  </r>
  <r>
    <x v="46"/>
    <s v="SCHNELL, AGINA K"/>
    <x v="16"/>
    <x v="1"/>
    <n v="34910"/>
  </r>
  <r>
    <x v="46"/>
    <s v="SCHRADER, PATRICIA E"/>
    <x v="16"/>
    <x v="1"/>
    <n v="50108"/>
  </r>
  <r>
    <x v="46"/>
    <s v="SHELDON, JANET G"/>
    <x v="16"/>
    <x v="1"/>
    <n v="40828"/>
  </r>
  <r>
    <x v="46"/>
    <s v="SHOCK, MATTHEW J"/>
    <x v="16"/>
    <x v="1"/>
    <n v="29534"/>
  </r>
  <r>
    <x v="46"/>
    <s v="WILEY, FRANCINE W"/>
    <x v="16"/>
    <x v="1"/>
    <n v="42432.95"/>
  </r>
  <r>
    <x v="47"/>
    <s v="ALBERT, FREDERICK R"/>
    <x v="16"/>
    <x v="1"/>
    <n v="39614"/>
  </r>
  <r>
    <x v="47"/>
    <s v="BAILEY, MARY L"/>
    <x v="16"/>
    <x v="1"/>
    <n v="51248"/>
  </r>
  <r>
    <x v="47"/>
    <s v="BOSTIC, KENNETH F"/>
    <x v="16"/>
    <x v="1"/>
    <n v="49538"/>
  </r>
  <r>
    <x v="47"/>
    <s v="DUERNBERGER, SUSAN A"/>
    <x v="16"/>
    <x v="1"/>
    <n v="51248"/>
  </r>
  <r>
    <x v="47"/>
    <s v="DUNCAN, DEBRA L"/>
    <x v="16"/>
    <x v="1"/>
    <n v="40828"/>
  </r>
  <r>
    <x v="47"/>
    <s v="FITZGERALD, MARTHA J"/>
    <x v="16"/>
    <x v="1"/>
    <n v="48788"/>
  </r>
  <r>
    <x v="47"/>
    <s v="FRANCO, MARK S"/>
    <x v="16"/>
    <x v="1"/>
    <n v="38952"/>
  </r>
  <r>
    <x v="47"/>
    <s v="HARPER, ANDREW L"/>
    <x v="16"/>
    <x v="1"/>
    <n v="37018.9"/>
  </r>
  <r>
    <x v="47"/>
    <s v="LEIGHTY, GRETA J"/>
    <x v="16"/>
    <x v="1"/>
    <n v="51248"/>
  </r>
  <r>
    <x v="47"/>
    <s v="LIPSCOMB JR, JOHN E"/>
    <x v="16"/>
    <x v="1"/>
    <n v="40828"/>
  </r>
  <r>
    <x v="47"/>
    <s v="MARSHALL, JOHN G"/>
    <x v="16"/>
    <x v="1"/>
    <n v="39306"/>
  </r>
  <r>
    <x v="47"/>
    <s v="MCCLANAHAN, BARBARA E"/>
    <x v="16"/>
    <x v="1"/>
    <n v="52208"/>
  </r>
  <r>
    <x v="47"/>
    <s v="MILLER, MARIA S"/>
    <x v="16"/>
    <x v="1"/>
    <n v="34762"/>
  </r>
  <r>
    <x v="47"/>
    <s v="MULLINS, MARTHA W"/>
    <x v="16"/>
    <x v="1"/>
    <n v="44818"/>
  </r>
  <r>
    <x v="47"/>
    <s v="NULL, JEFFREY B"/>
    <x v="16"/>
    <x v="1"/>
    <n v="35048"/>
  </r>
  <r>
    <x v="47"/>
    <s v="OWENS, DEANNA K"/>
    <x v="16"/>
    <x v="1"/>
    <n v="37904"/>
  </r>
  <r>
    <x v="47"/>
    <s v="SCOTT, DEBORAH FAYE"/>
    <x v="16"/>
    <x v="1"/>
    <n v="28930"/>
  </r>
  <r>
    <x v="47"/>
    <s v="SETTLE, THADDEUS C"/>
    <x v="16"/>
    <x v="1"/>
    <n v="31784"/>
  </r>
  <r>
    <x v="47"/>
    <s v="WEBB, NANCY L"/>
    <x v="16"/>
    <x v="1"/>
    <n v="40828"/>
  </r>
  <r>
    <x v="47"/>
    <s v="WHITE, ANNA D"/>
    <x v="16"/>
    <x v="1"/>
    <n v="51818"/>
  </r>
  <r>
    <x v="66"/>
    <s v="ADKINS JR, DREXEL"/>
    <x v="16"/>
    <x v="1"/>
    <n v="45516"/>
  </r>
  <r>
    <x v="66"/>
    <s v="ANDERSON, SUZETTE C"/>
    <x v="16"/>
    <x v="1"/>
    <n v="45516"/>
  </r>
  <r>
    <x v="66"/>
    <s v="BOGASSE, BARBARA A"/>
    <x v="16"/>
    <x v="1"/>
    <n v="49928"/>
  </r>
  <r>
    <x v="66"/>
    <s v="CARROLL, BRIAN T"/>
    <x v="16"/>
    <x v="1"/>
    <n v="30134"/>
  </r>
  <r>
    <x v="66"/>
    <s v="CHRISTY, RONALD E"/>
    <x v="16"/>
    <x v="1"/>
    <n v="42538"/>
  </r>
  <r>
    <x v="66"/>
    <s v="CUMMINGS, DONNA LYNN"/>
    <x v="16"/>
    <x v="1"/>
    <n v="38634"/>
  </r>
  <r>
    <x v="66"/>
    <s v="DAVIS, NENA F"/>
    <x v="16"/>
    <x v="1"/>
    <n v="47258"/>
  </r>
  <r>
    <x v="66"/>
    <s v="DEMPSEY, SARAH ANN"/>
    <x v="16"/>
    <x v="1"/>
    <n v="31590"/>
  </r>
  <r>
    <x v="66"/>
    <s v="GRAY, KAREN P"/>
    <x v="16"/>
    <x v="1"/>
    <n v="41398"/>
  </r>
  <r>
    <x v="66"/>
    <s v="HAMILTON, GARY M"/>
    <x v="16"/>
    <x v="1"/>
    <n v="40184"/>
  </r>
  <r>
    <x v="66"/>
    <s v="HAMILTON, SHANNON T"/>
    <x v="16"/>
    <x v="1"/>
    <n v="38474"/>
  </r>
  <r>
    <x v="66"/>
    <s v="HARPER, SANDRA T"/>
    <x v="16"/>
    <x v="1"/>
    <n v="47828"/>
  </r>
  <r>
    <x v="66"/>
    <s v="HASTINGS, CATHERINE M"/>
    <x v="16"/>
    <x v="1"/>
    <n v="42400"/>
  </r>
  <r>
    <x v="66"/>
    <s v="HUGHES, GARY W"/>
    <x v="16"/>
    <x v="1"/>
    <n v="42538"/>
  </r>
  <r>
    <x v="66"/>
    <s v="JONES JR, VIRGIL W"/>
    <x v="16"/>
    <x v="1"/>
    <n v="46046"/>
  </r>
  <r>
    <x v="66"/>
    <s v="KIMMONS, WILLIAM S"/>
    <x v="16"/>
    <x v="1"/>
    <n v="40184"/>
  </r>
  <r>
    <x v="66"/>
    <s v="LILLY, BRIANA MICHELLE"/>
    <x v="16"/>
    <x v="1"/>
    <n v="28930"/>
  </r>
  <r>
    <x v="66"/>
    <s v="MCCALLISTER, DEBRA L"/>
    <x v="16"/>
    <x v="1"/>
    <n v="41798"/>
  </r>
  <r>
    <x v="66"/>
    <s v="MEADOWS, TERRI L"/>
    <x v="16"/>
    <x v="1"/>
    <n v="33874"/>
  </r>
  <r>
    <x v="66"/>
    <s v="MULLINS, BRUCE A"/>
    <x v="16"/>
    <x v="1"/>
    <n v="33283.800000000003"/>
  </r>
  <r>
    <x v="66"/>
    <s v="SMITH, JEREMY B"/>
    <x v="16"/>
    <x v="1"/>
    <n v="31590"/>
  </r>
  <r>
    <x v="48"/>
    <s v="BAILEY, AARON M"/>
    <x v="16"/>
    <x v="1"/>
    <n v="31616"/>
  </r>
  <r>
    <x v="48"/>
    <s v="BREEDING, CLYDE S"/>
    <x v="16"/>
    <x v="1"/>
    <n v="40184"/>
  </r>
  <r>
    <x v="48"/>
    <s v="CADLE, EMILY F"/>
    <x v="16"/>
    <x v="1"/>
    <n v="30412"/>
  </r>
  <r>
    <x v="48"/>
    <s v="CHASE, JANICE L"/>
    <x v="16"/>
    <x v="1"/>
    <n v="49928"/>
  </r>
  <r>
    <x v="48"/>
    <s v="FOSTER, CHERYL G"/>
    <x v="16"/>
    <x v="1"/>
    <n v="48218"/>
  </r>
  <r>
    <x v="48"/>
    <s v="GRAY, JAMES E"/>
    <x v="16"/>
    <x v="1"/>
    <n v="35482"/>
  </r>
  <r>
    <x v="48"/>
    <s v="GREATHOUSE, PAMELA J"/>
    <x v="16"/>
    <x v="1"/>
    <n v="44248"/>
  </r>
  <r>
    <x v="48"/>
    <s v="HALL, DANIEL E"/>
    <x v="16"/>
    <x v="1"/>
    <n v="50678"/>
  </r>
  <r>
    <x v="48"/>
    <s v="HENRY, SARAH E"/>
    <x v="16"/>
    <x v="1"/>
    <n v="38474"/>
  </r>
  <r>
    <x v="48"/>
    <s v="HICKMAN, RICKEY A"/>
    <x v="16"/>
    <x v="1"/>
    <n v="37298"/>
  </r>
  <r>
    <x v="48"/>
    <s v="LOWTHER, CHET D"/>
    <x v="16"/>
    <x v="1"/>
    <n v="37904"/>
  </r>
  <r>
    <x v="48"/>
    <s v="MACE, KEITH D"/>
    <x v="16"/>
    <x v="1"/>
    <n v="52388"/>
  </r>
  <r>
    <x v="48"/>
    <s v="MACE, KELLI R"/>
    <x v="16"/>
    <x v="1"/>
    <n v="31784"/>
  </r>
  <r>
    <x v="48"/>
    <s v="MARSILI, GERARD"/>
    <x v="16"/>
    <x v="1"/>
    <n v="41968"/>
  </r>
  <r>
    <x v="48"/>
    <s v="MARTIN, CRICKETT A"/>
    <x v="16"/>
    <x v="1"/>
    <n v="30738"/>
  </r>
  <r>
    <x v="48"/>
    <s v="MILLER, CAROLYN A"/>
    <x v="16"/>
    <x v="1"/>
    <n v="41968"/>
  </r>
  <r>
    <x v="48"/>
    <s v="MILLER, KEVIN L"/>
    <x v="16"/>
    <x v="1"/>
    <n v="41848.699999999997"/>
  </r>
  <r>
    <x v="48"/>
    <s v="MORGAN, NANCY J"/>
    <x v="16"/>
    <x v="1"/>
    <n v="34278"/>
  </r>
  <r>
    <x v="48"/>
    <s v="NICKELS, DREMALA K"/>
    <x v="16"/>
    <x v="1"/>
    <n v="48968"/>
  </r>
  <r>
    <x v="48"/>
    <s v="RAMSEY, DELORES O"/>
    <x v="16"/>
    <x v="1"/>
    <n v="40828"/>
  </r>
  <r>
    <x v="48"/>
    <s v="RAY, ANGELA S"/>
    <x v="16"/>
    <x v="1"/>
    <n v="50678"/>
  </r>
  <r>
    <x v="48"/>
    <s v="REED, CAROLYN M"/>
    <x v="16"/>
    <x v="1"/>
    <n v="41798"/>
  </r>
  <r>
    <x v="48"/>
    <s v="ROGERS, JENNIFER L"/>
    <x v="16"/>
    <x v="1"/>
    <n v="33592"/>
  </r>
  <r>
    <x v="48"/>
    <s v="SAPP, SHERRI"/>
    <x v="16"/>
    <x v="1"/>
    <n v="37026"/>
  </r>
  <r>
    <x v="48"/>
    <s v="SHEETS, WANDA J"/>
    <x v="16"/>
    <x v="1"/>
    <n v="37298"/>
  </r>
  <r>
    <x v="48"/>
    <s v="SKEEN, JERRY W"/>
    <x v="16"/>
    <x v="1"/>
    <n v="51068"/>
  </r>
  <r>
    <x v="48"/>
    <s v="SMITH, MISSY ANDERSON"/>
    <x v="16"/>
    <x v="1"/>
    <n v="32194"/>
  </r>
  <r>
    <x v="48"/>
    <s v="SMITH, THOMAS D"/>
    <x v="16"/>
    <x v="1"/>
    <n v="50108"/>
  </r>
  <r>
    <x v="48"/>
    <s v="STEPHENS, CAROLYN R"/>
    <x v="16"/>
    <x v="1"/>
    <n v="36692"/>
  </r>
  <r>
    <x v="48"/>
    <s v="SWANSON, PATRECA N"/>
    <x v="16"/>
    <x v="1"/>
    <n v="34160"/>
  </r>
  <r>
    <x v="48"/>
    <s v="ULDRICH, CARRIE LYNN"/>
    <x v="16"/>
    <x v="1"/>
    <n v="30134"/>
  </r>
  <r>
    <x v="48"/>
    <s v="VANDAL, BERNARD TRAVIS"/>
    <x v="16"/>
    <x v="1"/>
    <n v="32668"/>
  </r>
  <r>
    <x v="48"/>
    <s v="VOGEL, MICHELE C"/>
    <x v="16"/>
    <x v="1"/>
    <n v="45438"/>
  </r>
  <r>
    <x v="48"/>
    <s v="WHITE, MELINDA J"/>
    <x v="16"/>
    <x v="1"/>
    <n v="40828"/>
  </r>
  <r>
    <x v="48"/>
    <s v="YOUNG, DEBRA JO"/>
    <x v="16"/>
    <x v="1"/>
    <n v="44248"/>
  </r>
  <r>
    <x v="49"/>
    <s v="BAILEY, ANTHONY D"/>
    <x v="16"/>
    <x v="1"/>
    <n v="28930"/>
  </r>
  <r>
    <x v="49"/>
    <s v="BALLARD, ROBERT ERIC"/>
    <x v="16"/>
    <x v="1"/>
    <n v="29534"/>
  </r>
  <r>
    <x v="49"/>
    <s v="BELLOTTE, DHANISTHA RAMAN"/>
    <x v="16"/>
    <x v="1"/>
    <n v="30412"/>
  </r>
  <r>
    <x v="49"/>
    <s v="BRUCKER, ELIZABETH L"/>
    <x v="16"/>
    <x v="1"/>
    <n v="44832"/>
  </r>
  <r>
    <x v="49"/>
    <s v="CAINCROSS, RAMONA Z"/>
    <x v="16"/>
    <x v="1"/>
    <n v="52958"/>
  </r>
  <r>
    <x v="49"/>
    <s v="COVERT, CHERYL R"/>
    <x v="16"/>
    <x v="1"/>
    <n v="38348"/>
  </r>
  <r>
    <x v="49"/>
    <s v="DELANEY, DONNA DORINE"/>
    <x v="16"/>
    <x v="1"/>
    <n v="38952"/>
  </r>
  <r>
    <x v="49"/>
    <s v="DILLON, JANE A"/>
    <x v="16"/>
    <x v="1"/>
    <n v="40828"/>
  </r>
  <r>
    <x v="49"/>
    <s v="DOWNEY, LOIS M"/>
    <x v="16"/>
    <x v="1"/>
    <n v="50108"/>
  </r>
  <r>
    <x v="49"/>
    <s v="EVANS, ELIZABETH"/>
    <x v="16"/>
    <x v="1"/>
    <n v="48968"/>
  </r>
  <r>
    <x v="49"/>
    <s v="HALL, KEVIN L"/>
    <x v="16"/>
    <x v="1"/>
    <n v="48968"/>
  </r>
  <r>
    <x v="49"/>
    <s v="HANSHEW, DONNA J"/>
    <x v="16"/>
    <x v="1"/>
    <n v="40828"/>
  </r>
  <r>
    <x v="49"/>
    <s v="HAYNES, EVELYN K"/>
    <x v="16"/>
    <x v="1"/>
    <n v="34880"/>
  </r>
  <r>
    <x v="49"/>
    <s v="HUGHART, PATRICIA A"/>
    <x v="16"/>
    <x v="1"/>
    <n v="41968"/>
  </r>
  <r>
    <x v="49"/>
    <s v="KOSTELANSKY, CARMEN M"/>
    <x v="16"/>
    <x v="1"/>
    <n v="50108"/>
  </r>
  <r>
    <x v="49"/>
    <s v="LEROSE, LEANN"/>
    <x v="16"/>
    <x v="1"/>
    <n v="41398"/>
  </r>
  <r>
    <x v="49"/>
    <s v="LUCAS, SOPHIA"/>
    <x v="16"/>
    <x v="1"/>
    <n v="38736"/>
  </r>
  <r>
    <x v="49"/>
    <s v="MATHIS, CAROL L"/>
    <x v="16"/>
    <x v="1"/>
    <n v="50898"/>
  </r>
  <r>
    <x v="49"/>
    <s v="MEADE, HAROLD VERDAYNE"/>
    <x v="16"/>
    <x v="1"/>
    <n v="48398"/>
  </r>
  <r>
    <x v="49"/>
    <s v="MEADOWS, ROGER S"/>
    <x v="16"/>
    <x v="1"/>
    <n v="43678"/>
  </r>
  <r>
    <x v="49"/>
    <s v="MERCHANT, LAURA C"/>
    <x v="16"/>
    <x v="1"/>
    <n v="45516"/>
  </r>
  <r>
    <x v="49"/>
    <s v="OSBORNE, ROBERT C"/>
    <x v="16"/>
    <x v="1"/>
    <n v="40828"/>
  </r>
  <r>
    <x v="49"/>
    <s v="RICHMOND, JOHN M"/>
    <x v="16"/>
    <x v="1"/>
    <n v="50108"/>
  </r>
  <r>
    <x v="49"/>
    <s v="SAYRE, TONI R"/>
    <x v="16"/>
    <x v="1"/>
    <n v="45296"/>
  </r>
  <r>
    <x v="49"/>
    <s v="TORRES, LIZZETTE M"/>
    <x v="16"/>
    <x v="1"/>
    <n v="51068"/>
  </r>
  <r>
    <x v="49"/>
    <s v="WILSON, M TODD"/>
    <x v="16"/>
    <x v="1"/>
    <n v="43460"/>
  </r>
  <r>
    <x v="51"/>
    <s v="ANNIE, ALLEN B"/>
    <x v="16"/>
    <x v="1"/>
    <n v="48366"/>
  </r>
  <r>
    <x v="51"/>
    <s v="BAKER, JAMIE SMITH"/>
    <x v="16"/>
    <x v="1"/>
    <n v="36418"/>
  </r>
  <r>
    <x v="51"/>
    <s v="CLARK, JANIE"/>
    <x v="16"/>
    <x v="1"/>
    <n v="30134"/>
  </r>
  <r>
    <x v="51"/>
    <s v="DAYE, PHILLIP A"/>
    <x v="16"/>
    <x v="1"/>
    <n v="39840"/>
  </r>
  <r>
    <x v="51"/>
    <s v="GLANCY, DALE M"/>
    <x v="16"/>
    <x v="1"/>
    <n v="31616"/>
  </r>
  <r>
    <x v="51"/>
    <s v="HAYES, DIANE S"/>
    <x v="16"/>
    <x v="1"/>
    <n v="43014"/>
  </r>
  <r>
    <x v="51"/>
    <s v="HUDNALL, DAVID LUIS"/>
    <x v="16"/>
    <x v="1"/>
    <n v="40946.699999999997"/>
  </r>
  <r>
    <x v="51"/>
    <s v="HUTNIK, JANET M"/>
    <x v="16"/>
    <x v="1"/>
    <n v="48968"/>
  </r>
  <r>
    <x v="51"/>
    <s v="JONES, KIRSTENE M"/>
    <x v="16"/>
    <x v="1"/>
    <n v="38474"/>
  </r>
  <r>
    <x v="51"/>
    <s v="LAWRENCE, MELISSA DAWN"/>
    <x v="16"/>
    <x v="1"/>
    <n v="28930"/>
  </r>
  <r>
    <x v="51"/>
    <s v="LEWIS, LEAH I"/>
    <x v="16"/>
    <x v="1"/>
    <n v="51818"/>
  </r>
  <r>
    <x v="51"/>
    <s v="LONG, JACKIE L"/>
    <x v="16"/>
    <x v="1"/>
    <n v="39840"/>
  </r>
  <r>
    <x v="51"/>
    <s v="MCCALLISTER, MELINDA A"/>
    <x v="16"/>
    <x v="1"/>
    <n v="32988"/>
  </r>
  <r>
    <x v="51"/>
    <s v="MOYERS, JOHN F"/>
    <x v="16"/>
    <x v="1"/>
    <n v="32988"/>
  </r>
  <r>
    <x v="51"/>
    <s v="PARSONS JR, RICHARD D"/>
    <x v="16"/>
    <x v="1"/>
    <n v="30134"/>
  </r>
  <r>
    <x v="51"/>
    <s v="POTTER, ELIZABETH BAIER"/>
    <x v="16"/>
    <x v="1"/>
    <n v="30738"/>
  </r>
  <r>
    <x v="51"/>
    <s v="RAMEZAN, DANIEL D"/>
    <x v="16"/>
    <x v="1"/>
    <n v="32472"/>
  </r>
  <r>
    <x v="51"/>
    <s v="RAMIREZ, NELSON"/>
    <x v="16"/>
    <x v="1"/>
    <n v="40828"/>
  </r>
  <r>
    <x v="51"/>
    <s v="SINGLETON, RAYMOND L"/>
    <x v="16"/>
    <x v="1"/>
    <n v="50898"/>
  </r>
  <r>
    <x v="51"/>
    <s v="UNDERWOOD, GLADYS M"/>
    <x v="16"/>
    <x v="1"/>
    <n v="40828"/>
  </r>
  <r>
    <x v="51"/>
    <s v="WILLIAMS, CHRISTINE M"/>
    <x v="16"/>
    <x v="1"/>
    <n v="48968"/>
  </r>
  <r>
    <x v="51"/>
    <s v="YOUNG, SHELLY JO"/>
    <x v="16"/>
    <x v="1"/>
    <n v="29534"/>
  </r>
  <r>
    <x v="91"/>
    <s v="LICKERT, MARY J"/>
    <x v="16"/>
    <x v="1"/>
    <n v="20092"/>
  </r>
  <r>
    <x v="91"/>
    <s v="WHISNER, P KRISTI"/>
    <x v="16"/>
    <x v="1"/>
    <n v="31014"/>
  </r>
  <r>
    <x v="53"/>
    <s v="BEACH JR, DANIEL J"/>
    <x v="16"/>
    <x v="1"/>
    <n v="32472"/>
  </r>
  <r>
    <x v="53"/>
    <s v="BERG, SARAH K"/>
    <x v="16"/>
    <x v="1"/>
    <n v="48622"/>
  </r>
  <r>
    <x v="53"/>
    <s v="CASE, MELISSA A"/>
    <x v="16"/>
    <x v="1"/>
    <n v="39384"/>
  </r>
  <r>
    <x v="53"/>
    <s v="DILLON, MARGARET R"/>
    <x v="16"/>
    <x v="1"/>
    <n v="31784"/>
  </r>
  <r>
    <x v="53"/>
    <s v="DUNLAP, SARAH M"/>
    <x v="16"/>
    <x v="1"/>
    <n v="36086"/>
  </r>
  <r>
    <x v="53"/>
    <s v="FERRELL, DEBORAH L"/>
    <x v="16"/>
    <x v="1"/>
    <n v="48968"/>
  </r>
  <r>
    <x v="53"/>
    <s v="FRANKLIN JR, PAUL LEROY"/>
    <x v="16"/>
    <x v="1"/>
    <n v="52958"/>
  </r>
  <r>
    <x v="53"/>
    <s v="GANDY, KELLY LYNN"/>
    <x v="16"/>
    <x v="1"/>
    <n v="48398"/>
  </r>
  <r>
    <x v="53"/>
    <s v="GARTEN, JOAN K"/>
    <x v="16"/>
    <x v="1"/>
    <n v="41398"/>
  </r>
  <r>
    <x v="53"/>
    <s v="GEIGER, MYRNA B"/>
    <x v="16"/>
    <x v="1"/>
    <n v="52958"/>
  </r>
  <r>
    <x v="53"/>
    <s v="GIBSON JR, JOSEPH R"/>
    <x v="16"/>
    <x v="1"/>
    <n v="40184"/>
  </r>
  <r>
    <x v="53"/>
    <s v="GUTHRIE, CARLA J"/>
    <x v="16"/>
    <x v="1"/>
    <n v="45772"/>
  </r>
  <r>
    <x v="53"/>
    <s v="HALKIAS, FOTINI"/>
    <x v="16"/>
    <x v="1"/>
    <n v="48968"/>
  </r>
  <r>
    <x v="53"/>
    <s v="HINDMAN, LISA D"/>
    <x v="16"/>
    <x v="1"/>
    <n v="29534"/>
  </r>
  <r>
    <x v="53"/>
    <s v="JONES, CECILIA"/>
    <x v="16"/>
    <x v="1"/>
    <n v="48968"/>
  </r>
  <r>
    <x v="53"/>
    <s v="JORDAN, RONALD J"/>
    <x v="16"/>
    <x v="1"/>
    <n v="48968"/>
  </r>
  <r>
    <x v="53"/>
    <s v="LILLY, JASON L"/>
    <x v="16"/>
    <x v="1"/>
    <n v="30134"/>
  </r>
  <r>
    <x v="53"/>
    <s v="LONG, NEVA R"/>
    <x v="16"/>
    <x v="1"/>
    <n v="43734"/>
  </r>
  <r>
    <x v="53"/>
    <s v="MCGHEE, KRISTY A"/>
    <x v="16"/>
    <x v="1"/>
    <n v="30738"/>
  </r>
  <r>
    <x v="53"/>
    <s v="MCLEAN, PAULA FISH"/>
    <x v="16"/>
    <x v="1"/>
    <n v="49358"/>
  </r>
  <r>
    <x v="53"/>
    <s v="MULLINS, LARRY J"/>
    <x v="16"/>
    <x v="1"/>
    <n v="48622"/>
  </r>
  <r>
    <x v="53"/>
    <s v="NORMAN, RENE BREWER"/>
    <x v="16"/>
    <x v="1"/>
    <n v="31590"/>
  </r>
  <r>
    <x v="53"/>
    <s v="ODELL, LISA T"/>
    <x v="16"/>
    <x v="1"/>
    <n v="40828"/>
  </r>
  <r>
    <x v="53"/>
    <s v="OFSA, MAURICE J"/>
    <x v="16"/>
    <x v="1"/>
    <n v="39948"/>
  </r>
  <r>
    <x v="53"/>
    <s v="PATTERSON, WILLIAM E"/>
    <x v="16"/>
    <x v="1"/>
    <n v="40184"/>
  </r>
  <r>
    <x v="53"/>
    <s v="RAY, WILLIAM E"/>
    <x v="16"/>
    <x v="1"/>
    <n v="41848.699999999997"/>
  </r>
  <r>
    <x v="53"/>
    <s v="SHAMBLIN, JAYNE K"/>
    <x v="16"/>
    <x v="1"/>
    <n v="32796"/>
  </r>
  <r>
    <x v="53"/>
    <s v="SHEETS, AMANDA ANN"/>
    <x v="16"/>
    <x v="1"/>
    <n v="40828"/>
  </r>
  <r>
    <x v="53"/>
    <s v="SHUMAN, REBECCA S"/>
    <x v="16"/>
    <x v="1"/>
    <n v="46508"/>
  </r>
  <r>
    <x v="53"/>
    <s v="SMITH, MICHAEL M"/>
    <x v="16"/>
    <x v="1"/>
    <n v="41968"/>
  </r>
  <r>
    <x v="53"/>
    <s v="STICKLEN, DEBRA L"/>
    <x v="16"/>
    <x v="1"/>
    <n v="35482"/>
  </r>
  <r>
    <x v="53"/>
    <s v="TAYLOR, JENNIFER L"/>
    <x v="16"/>
    <x v="1"/>
    <n v="32796"/>
  </r>
  <r>
    <x v="53"/>
    <s v="WHITE, DONNA D"/>
    <x v="16"/>
    <x v="1"/>
    <n v="36692"/>
  </r>
  <r>
    <x v="53"/>
    <s v="WILLIAMS, MARY F"/>
    <x v="16"/>
    <x v="1"/>
    <n v="43620"/>
  </r>
  <r>
    <x v="53"/>
    <s v="WILLIAMS, TERRI L"/>
    <x v="16"/>
    <x v="1"/>
    <n v="42538"/>
  </r>
  <r>
    <x v="53"/>
    <s v="WITHROW, NATALIE L"/>
    <x v="16"/>
    <x v="1"/>
    <n v="40184"/>
  </r>
  <r>
    <x v="53"/>
    <s v="WRIGHT, JANA MICHELLE"/>
    <x v="16"/>
    <x v="1"/>
    <n v="30134"/>
  </r>
  <r>
    <x v="73"/>
    <s v="BARNETT, BARBARA K"/>
    <x v="16"/>
    <x v="1"/>
    <n v="41798"/>
  </r>
  <r>
    <x v="73"/>
    <s v="BIBBEE, LORA W"/>
    <x v="16"/>
    <x v="1"/>
    <n v="50108"/>
  </r>
  <r>
    <x v="73"/>
    <s v="CECIL, JACQUELYN R"/>
    <x v="16"/>
    <x v="1"/>
    <n v="51818"/>
  </r>
  <r>
    <x v="73"/>
    <s v="COMER, RICHARD R"/>
    <x v="16"/>
    <x v="1"/>
    <n v="50498"/>
  </r>
  <r>
    <x v="73"/>
    <s v="DOLIN, STEVEN C"/>
    <x v="16"/>
    <x v="1"/>
    <n v="34278"/>
  </r>
  <r>
    <x v="73"/>
    <s v="DUNN, KAREN ANN"/>
    <x v="16"/>
    <x v="1"/>
    <n v="36418"/>
  </r>
  <r>
    <x v="73"/>
    <s v="GILDER, GRETCHEN M"/>
    <x v="16"/>
    <x v="1"/>
    <n v="28930"/>
  </r>
  <r>
    <x v="73"/>
    <s v="GOFF, JAMES K"/>
    <x v="16"/>
    <x v="1"/>
    <n v="39988"/>
  </r>
  <r>
    <x v="73"/>
    <s v="HELMAN, STEPHANIE LYNN"/>
    <x v="16"/>
    <x v="1"/>
    <n v="30738"/>
  </r>
  <r>
    <x v="73"/>
    <s v="HILLENBRAND, WALTER S"/>
    <x v="16"/>
    <x v="1"/>
    <n v="51818"/>
  </r>
  <r>
    <x v="73"/>
    <s v="KOVACH, KAREN ELAINE"/>
    <x v="16"/>
    <x v="1"/>
    <n v="40184"/>
  </r>
  <r>
    <x v="73"/>
    <s v="LANHAM, MARSHA A"/>
    <x v="16"/>
    <x v="1"/>
    <n v="47226"/>
  </r>
  <r>
    <x v="73"/>
    <s v="LEWIS, BARBARA G"/>
    <x v="16"/>
    <x v="1"/>
    <n v="48968"/>
  </r>
  <r>
    <x v="73"/>
    <s v="LYONS, SUSAN M"/>
    <x v="16"/>
    <x v="1"/>
    <n v="39614"/>
  </r>
  <r>
    <x v="73"/>
    <s v="MCCALLISTER, CATHERINE F"/>
    <x v="16"/>
    <x v="1"/>
    <n v="31616"/>
  </r>
  <r>
    <x v="73"/>
    <s v="MULLINS, CHARMAINE P"/>
    <x v="16"/>
    <x v="1"/>
    <n v="40828"/>
  </r>
  <r>
    <x v="73"/>
    <s v="RICHARDS, MARION E"/>
    <x v="16"/>
    <x v="1"/>
    <n v="34880"/>
  </r>
  <r>
    <x v="73"/>
    <s v="SHORTT, JOANN"/>
    <x v="16"/>
    <x v="1"/>
    <n v="30738"/>
  </r>
  <r>
    <x v="73"/>
    <s v="VECCHIO, DEBRALEE"/>
    <x v="16"/>
    <x v="1"/>
    <n v="41968"/>
  </r>
  <r>
    <x v="79"/>
    <s v="ALLARA, CASSANDRA LEIGH"/>
    <x v="16"/>
    <x v="1"/>
    <n v="34278"/>
  </r>
  <r>
    <x v="79"/>
    <s v="BEASLEY, DONNA MARIE"/>
    <x v="16"/>
    <x v="1"/>
    <n v="40184"/>
  </r>
  <r>
    <x v="79"/>
    <s v="BOSTIC, AMANDA R"/>
    <x v="16"/>
    <x v="1"/>
    <n v="30134"/>
  </r>
  <r>
    <x v="79"/>
    <s v="BUCKNER, KELLY C"/>
    <x v="16"/>
    <x v="1"/>
    <n v="37142"/>
  </r>
  <r>
    <x v="79"/>
    <s v="CASE, CHARLES J"/>
    <x v="16"/>
    <x v="1"/>
    <n v="41382"/>
  </r>
  <r>
    <x v="79"/>
    <s v="CRINER, ALEXANDRA LILLY"/>
    <x v="16"/>
    <x v="1"/>
    <n v="31590"/>
  </r>
  <r>
    <x v="79"/>
    <s v="CRUTCHFIELD, SARAH L"/>
    <x v="16"/>
    <x v="1"/>
    <n v="36692"/>
  </r>
  <r>
    <x v="79"/>
    <s v="FIELDS, CONNIE SUE"/>
    <x v="16"/>
    <x v="1"/>
    <n v="47258"/>
  </r>
  <r>
    <x v="79"/>
    <s v="GRIMES, JAMES R"/>
    <x v="16"/>
    <x v="1"/>
    <n v="45438"/>
  </r>
  <r>
    <x v="79"/>
    <s v="HALL, LISA G"/>
    <x v="16"/>
    <x v="1"/>
    <n v="40828"/>
  </r>
  <r>
    <x v="79"/>
    <s v="HILL, LARRY D"/>
    <x v="16"/>
    <x v="1"/>
    <n v="40828"/>
  </r>
  <r>
    <x v="79"/>
    <s v="JAMES, SUSAN KAY"/>
    <x v="16"/>
    <x v="1"/>
    <n v="40828"/>
  </r>
  <r>
    <x v="79"/>
    <s v="LILLIBRIDGE, GLORIA K"/>
    <x v="16"/>
    <x v="1"/>
    <n v="48788"/>
  </r>
  <r>
    <x v="79"/>
    <s v="MARTIN, MICHELLE R"/>
    <x v="16"/>
    <x v="1"/>
    <n v="34762"/>
  </r>
  <r>
    <x v="79"/>
    <s v="MCCLANAHAN, CHAD A"/>
    <x v="16"/>
    <x v="1"/>
    <n v="32472"/>
  </r>
  <r>
    <x v="79"/>
    <s v="MERRITT, JEFFREY A"/>
    <x v="16"/>
    <x v="1"/>
    <n v="32796"/>
  </r>
  <r>
    <x v="79"/>
    <s v="MILLER, MARYRITA G"/>
    <x v="16"/>
    <x v="1"/>
    <n v="35334"/>
  </r>
  <r>
    <x v="79"/>
    <s v="OXLEY, KRISTEN L"/>
    <x v="16"/>
    <x v="1"/>
    <n v="36692"/>
  </r>
  <r>
    <x v="79"/>
    <s v="RAWLINGS, STACIE"/>
    <x v="16"/>
    <x v="1"/>
    <n v="34000"/>
  </r>
  <r>
    <x v="79"/>
    <s v="SCAGNELLI JR, FRANK J"/>
    <x v="16"/>
    <x v="1"/>
    <n v="49506"/>
  </r>
  <r>
    <x v="79"/>
    <s v="SHAMBLIN, MYRTLE A"/>
    <x v="16"/>
    <x v="1"/>
    <n v="40828"/>
  </r>
  <r>
    <x v="79"/>
    <s v="SNYDER, BETSY R"/>
    <x v="16"/>
    <x v="1"/>
    <n v="43476"/>
  </r>
  <r>
    <x v="79"/>
    <s v="STOVER, JENNIFER L"/>
    <x v="16"/>
    <x v="1"/>
    <n v="41798"/>
  </r>
  <r>
    <x v="79"/>
    <s v="TIGNOR, DEBORAH"/>
    <x v="16"/>
    <x v="1"/>
    <n v="48398"/>
  </r>
  <r>
    <x v="79"/>
    <s v="WARNER, EUGENE C"/>
    <x v="16"/>
    <x v="1"/>
    <n v="50192.2"/>
  </r>
  <r>
    <x v="76"/>
    <s v="ADAMS, JONI M"/>
    <x v="16"/>
    <x v="1"/>
    <n v="40828"/>
  </r>
  <r>
    <x v="76"/>
    <s v="BAKER, LYNN H"/>
    <x v="16"/>
    <x v="1"/>
    <n v="51468"/>
  </r>
  <r>
    <x v="76"/>
    <s v="BOWLES, CLAUDIA WINTER"/>
    <x v="16"/>
    <x v="1"/>
    <n v="34278"/>
  </r>
  <r>
    <x v="76"/>
    <s v="BROWN, CYNTHIA L"/>
    <x v="16"/>
    <x v="1"/>
    <n v="30134"/>
  </r>
  <r>
    <x v="76"/>
    <s v="DOLAN, CYNTHIA KAY"/>
    <x v="16"/>
    <x v="1"/>
    <n v="37572"/>
  </r>
  <r>
    <x v="76"/>
    <s v="GREEN, GARY W"/>
    <x v="16"/>
    <x v="1"/>
    <n v="52958"/>
  </r>
  <r>
    <x v="76"/>
    <s v="GUIFFRE, MARY LOUISE"/>
    <x v="16"/>
    <x v="1"/>
    <n v="36540"/>
  </r>
  <r>
    <x v="76"/>
    <s v="HUGHES, RONALD L"/>
    <x v="16"/>
    <x v="1"/>
    <n v="46653.9"/>
  </r>
  <r>
    <x v="76"/>
    <s v="JACKSON, BARRY STEVEN"/>
    <x v="16"/>
    <x v="1"/>
    <n v="35204"/>
  </r>
  <r>
    <x v="76"/>
    <s v="KING, SANDRA H"/>
    <x v="16"/>
    <x v="1"/>
    <n v="52958"/>
  </r>
  <r>
    <x v="76"/>
    <s v="KOLB, LINDA"/>
    <x v="16"/>
    <x v="1"/>
    <n v="48968"/>
  </r>
  <r>
    <x v="76"/>
    <s v="LARCH, BRYAN A"/>
    <x v="16"/>
    <x v="1"/>
    <n v="33074"/>
  </r>
  <r>
    <x v="76"/>
    <s v="LARSON, ERASMI D"/>
    <x v="16"/>
    <x v="1"/>
    <n v="28930"/>
  </r>
  <r>
    <x v="76"/>
    <s v="LITTERAL, LAURINDA A"/>
    <x v="16"/>
    <x v="1"/>
    <n v="30134"/>
  </r>
  <r>
    <x v="76"/>
    <s v="MAYS, DONALD P"/>
    <x v="16"/>
    <x v="1"/>
    <n v="31590"/>
  </r>
  <r>
    <x v="76"/>
    <s v="PIERCE, DEBORAH L"/>
    <x v="16"/>
    <x v="1"/>
    <n v="33074"/>
  </r>
  <r>
    <x v="76"/>
    <s v="REHNBORG, JULIE L"/>
    <x v="16"/>
    <x v="1"/>
    <n v="28930"/>
  </r>
  <r>
    <x v="76"/>
    <s v="ROBERTS, VONDA KAY"/>
    <x v="16"/>
    <x v="1"/>
    <n v="48968"/>
  </r>
  <r>
    <x v="76"/>
    <s v="SAMPLES, ROGER D"/>
    <x v="16"/>
    <x v="1"/>
    <n v="48968"/>
  </r>
  <r>
    <x v="76"/>
    <s v="WHITE, NANCY L"/>
    <x v="16"/>
    <x v="1"/>
    <n v="40828"/>
  </r>
  <r>
    <x v="76"/>
    <s v="WITHROW, ELIZABETH A"/>
    <x v="16"/>
    <x v="1"/>
    <n v="48398"/>
  </r>
  <r>
    <x v="76"/>
    <s v="YOUNG, HOPE MARIE"/>
    <x v="16"/>
    <x v="1"/>
    <n v="37904"/>
  </r>
  <r>
    <x v="92"/>
    <s v="AMICK, NANCY HAGER"/>
    <x v="16"/>
    <x v="1"/>
    <n v="48968"/>
  </r>
  <r>
    <x v="92"/>
    <s v="BROWN, CATHERINE FRANCES"/>
    <x v="16"/>
    <x v="1"/>
    <n v="40828"/>
  </r>
  <r>
    <x v="92"/>
    <s v="BURFORD, JILL H"/>
    <x v="16"/>
    <x v="1"/>
    <n v="43014"/>
  </r>
  <r>
    <x v="92"/>
    <s v="CALLAHAN, MARGARET"/>
    <x v="16"/>
    <x v="1"/>
    <n v="52958"/>
  </r>
  <r>
    <x v="92"/>
    <s v="CARR, ROBIN A"/>
    <x v="16"/>
    <x v="1"/>
    <n v="47828"/>
  </r>
  <r>
    <x v="92"/>
    <s v="COX, MELINDA CALEFFIE"/>
    <x v="16"/>
    <x v="1"/>
    <n v="30412"/>
  </r>
  <r>
    <x v="92"/>
    <s v="DEFREHN, KIMBERLAN K"/>
    <x v="16"/>
    <x v="1"/>
    <n v="48968"/>
  </r>
  <r>
    <x v="92"/>
    <s v="DONOHOE, RHONDA L"/>
    <x v="16"/>
    <x v="1"/>
    <n v="32988"/>
  </r>
  <r>
    <x v="92"/>
    <s v="FREDERICK, DEBORAH D"/>
    <x v="16"/>
    <x v="1"/>
    <n v="48218"/>
  </r>
  <r>
    <x v="92"/>
    <s v="LEVY, JENNIFER A"/>
    <x v="16"/>
    <x v="1"/>
    <n v="46656"/>
  </r>
  <r>
    <x v="92"/>
    <s v="LOCKHART, ANDREA BRYANT"/>
    <x v="16"/>
    <x v="1"/>
    <n v="31590"/>
  </r>
  <r>
    <x v="92"/>
    <s v="MCELROY, DANIEL F"/>
    <x v="16"/>
    <x v="1"/>
    <n v="52388"/>
  </r>
  <r>
    <x v="92"/>
    <s v="MENNINGER, LISA C"/>
    <x v="16"/>
    <x v="1"/>
    <n v="37298"/>
  </r>
  <r>
    <x v="92"/>
    <s v="PATTON, LEE ANN R"/>
    <x v="16"/>
    <x v="1"/>
    <n v="40590"/>
  </r>
  <r>
    <x v="92"/>
    <s v="QAZI, PARWEEN H"/>
    <x v="16"/>
    <x v="1"/>
    <n v="50108"/>
  </r>
  <r>
    <x v="92"/>
    <s v="ROBERTS, BELINDA K"/>
    <x v="16"/>
    <x v="1"/>
    <n v="48968"/>
  </r>
  <r>
    <x v="92"/>
    <s v="SPARKS, LEAH DAWN"/>
    <x v="16"/>
    <x v="1"/>
    <n v="32988"/>
  </r>
  <r>
    <x v="92"/>
    <s v="SPENCER, BEVERLY D"/>
    <x v="16"/>
    <x v="1"/>
    <n v="49928"/>
  </r>
  <r>
    <x v="92"/>
    <s v="WITHROW, CAROLYN S"/>
    <x v="16"/>
    <x v="1"/>
    <n v="52958"/>
  </r>
  <r>
    <x v="61"/>
    <s v="AMICK, AARON R"/>
    <x v="16"/>
    <x v="1"/>
    <n v="30738"/>
  </r>
  <r>
    <x v="61"/>
    <s v="ASSALEY, MISTI M"/>
    <x v="16"/>
    <x v="1"/>
    <n v="40828"/>
  </r>
  <r>
    <x v="61"/>
    <s v="ASTON, AMY C"/>
    <x v="16"/>
    <x v="1"/>
    <n v="32194"/>
  </r>
  <r>
    <x v="61"/>
    <s v="BALL, GORDON R"/>
    <x v="16"/>
    <x v="1"/>
    <n v="48398"/>
  </r>
  <r>
    <x v="61"/>
    <s v="BOSSIE, SCOTT M"/>
    <x v="16"/>
    <x v="1"/>
    <n v="31590"/>
  </r>
  <r>
    <x v="61"/>
    <s v="BROWN, MELISSA APRIL"/>
    <x v="16"/>
    <x v="1"/>
    <n v="29534"/>
  </r>
  <r>
    <x v="61"/>
    <s v="DAVIS, DENISE J"/>
    <x v="16"/>
    <x v="1"/>
    <n v="42870"/>
  </r>
  <r>
    <x v="61"/>
    <s v="DAVISON, SONJA F"/>
    <x v="16"/>
    <x v="1"/>
    <n v="41048"/>
  </r>
  <r>
    <x v="61"/>
    <s v="DOLIN, COURTNEY S"/>
    <x v="16"/>
    <x v="1"/>
    <n v="31784"/>
  </r>
  <r>
    <x v="61"/>
    <s v="FLOWERS, NAOMI R"/>
    <x v="16"/>
    <x v="1"/>
    <n v="52958"/>
  </r>
  <r>
    <x v="61"/>
    <s v="GILLIAM, DONNELL A"/>
    <x v="16"/>
    <x v="1"/>
    <n v="33592"/>
  </r>
  <r>
    <x v="61"/>
    <s v="HAIRSTON, LEOLA K"/>
    <x v="16"/>
    <x v="1"/>
    <n v="36086"/>
  </r>
  <r>
    <x v="61"/>
    <s v="HENDREN, JANET A"/>
    <x v="16"/>
    <x v="1"/>
    <n v="44690"/>
  </r>
  <r>
    <x v="61"/>
    <s v="JOHNSON, BRENDA E"/>
    <x v="16"/>
    <x v="1"/>
    <n v="52958"/>
  </r>
  <r>
    <x v="61"/>
    <s v="JOHNSON, KENNETH G"/>
    <x v="16"/>
    <x v="1"/>
    <n v="41848.699999999997"/>
  </r>
  <r>
    <x v="61"/>
    <s v="KENNEDY JR, JOHN W"/>
    <x v="16"/>
    <x v="1"/>
    <n v="40828"/>
  </r>
  <r>
    <x v="61"/>
    <s v="KESSINGER, MARY B"/>
    <x v="16"/>
    <x v="1"/>
    <n v="29534"/>
  </r>
  <r>
    <x v="61"/>
    <s v="KRESS, KATHERINE MARIE"/>
    <x v="16"/>
    <x v="1"/>
    <n v="30134"/>
  </r>
  <r>
    <x v="61"/>
    <s v="LAMASTER, DAVID A"/>
    <x v="16"/>
    <x v="1"/>
    <n v="30134"/>
  </r>
  <r>
    <x v="61"/>
    <s v="MCCORMACK, JACLYN MARIE"/>
    <x v="16"/>
    <x v="1"/>
    <n v="29534"/>
  </r>
  <r>
    <x v="61"/>
    <s v="MCGINLEY, DALE E"/>
    <x v="16"/>
    <x v="1"/>
    <n v="35482"/>
  </r>
  <r>
    <x v="61"/>
    <s v="MCINTIRE, SARAH LORA"/>
    <x v="16"/>
    <x v="1"/>
    <n v="28930"/>
  </r>
  <r>
    <x v="61"/>
    <s v="RANSBOTTOM, NACOAL LOUISE"/>
    <x v="16"/>
    <x v="1"/>
    <n v="30134"/>
  </r>
  <r>
    <x v="61"/>
    <s v="SCHWARTZ, KAREN S"/>
    <x v="16"/>
    <x v="1"/>
    <n v="48398"/>
  </r>
  <r>
    <x v="61"/>
    <s v="SHEPPARD, CHRISTOPHER"/>
    <x v="16"/>
    <x v="1"/>
    <n v="45516"/>
  </r>
  <r>
    <x v="61"/>
    <s v="SIGMAN, DEBORAH S"/>
    <x v="16"/>
    <x v="1"/>
    <n v="51248"/>
  </r>
  <r>
    <x v="61"/>
    <s v="SMITH, MELISSA EDWARDS"/>
    <x v="16"/>
    <x v="1"/>
    <n v="30738"/>
  </r>
  <r>
    <x v="61"/>
    <s v="SMOOT, CAROLYN E"/>
    <x v="16"/>
    <x v="1"/>
    <n v="45516"/>
  </r>
  <r>
    <x v="61"/>
    <s v="SNEAD, PATRICIA ANN"/>
    <x v="16"/>
    <x v="1"/>
    <n v="44690"/>
  </r>
  <r>
    <x v="61"/>
    <s v="TAYLOR, MARY H"/>
    <x v="16"/>
    <x v="1"/>
    <n v="52958"/>
  </r>
  <r>
    <x v="61"/>
    <s v="THORNTON, KRISTI LEA"/>
    <x v="16"/>
    <x v="1"/>
    <n v="17139"/>
  </r>
  <r>
    <x v="61"/>
    <s v="WILKERSON, JOHN V"/>
    <x v="16"/>
    <x v="1"/>
    <n v="37142"/>
  </r>
  <r>
    <x v="62"/>
    <s v="COOPER, KATHERINE J"/>
    <x v="16"/>
    <x v="1"/>
    <n v="43014"/>
  </r>
  <r>
    <x v="62"/>
    <s v="MARANO, BRAD D"/>
    <x v="16"/>
    <x v="1"/>
    <n v="38634"/>
  </r>
  <r>
    <x v="8"/>
    <s v="BROWN, DEB AUSTIN"/>
    <x v="17"/>
    <x v="1"/>
    <n v="41398"/>
  </r>
  <r>
    <x v="8"/>
    <s v="CLICK, JAMIE D"/>
    <x v="17"/>
    <x v="1"/>
    <n v="46046"/>
  </r>
  <r>
    <x v="8"/>
    <s v="DUNHAM, PATRICIA L"/>
    <x v="17"/>
    <x v="1"/>
    <n v="36858"/>
  </r>
  <r>
    <x v="8"/>
    <s v="FRYE, SHELLEY D"/>
    <x v="17"/>
    <x v="1"/>
    <n v="41798"/>
  </r>
  <r>
    <x v="8"/>
    <s v="HAGER, BREYNN R"/>
    <x v="17"/>
    <x v="1"/>
    <n v="34444"/>
  </r>
  <r>
    <x v="8"/>
    <s v="KERSEY, KAREN M"/>
    <x v="17"/>
    <x v="1"/>
    <n v="40184"/>
  </r>
  <r>
    <x v="8"/>
    <s v="LOFTIS, AMY M"/>
    <x v="17"/>
    <x v="1"/>
    <n v="36086"/>
  </r>
  <r>
    <x v="8"/>
    <s v="LORE, DEBORAH A"/>
    <x v="17"/>
    <x v="1"/>
    <n v="52388"/>
  </r>
  <r>
    <x v="8"/>
    <s v="MANNING, SONDRA W"/>
    <x v="17"/>
    <x v="1"/>
    <n v="50108"/>
  </r>
  <r>
    <x v="8"/>
    <s v="MCMILLION, VALERIE L"/>
    <x v="17"/>
    <x v="1"/>
    <n v="40828"/>
  </r>
  <r>
    <x v="8"/>
    <s v="PLUMLEY, JEANNIE L"/>
    <x v="17"/>
    <x v="1"/>
    <n v="48398"/>
  </r>
  <r>
    <x v="8"/>
    <s v="SKEENS, SARA S"/>
    <x v="17"/>
    <x v="1"/>
    <n v="30134"/>
  </r>
  <r>
    <x v="8"/>
    <s v="TRABERT, KRISTA D"/>
    <x v="17"/>
    <x v="1"/>
    <n v="39614"/>
  </r>
  <r>
    <x v="8"/>
    <s v="WALKER, EMILY B"/>
    <x v="17"/>
    <x v="1"/>
    <n v="28930"/>
  </r>
  <r>
    <x v="8"/>
    <s v="ZAMBERLAN, CHRISTINA LYNN"/>
    <x v="17"/>
    <x v="1"/>
    <n v="32388"/>
  </r>
  <r>
    <x v="9"/>
    <s v="ALLEN, NANCY J"/>
    <x v="17"/>
    <x v="1"/>
    <n v="40828"/>
  </r>
  <r>
    <x v="9"/>
    <s v="BAIN, ERICKA D"/>
    <x v="17"/>
    <x v="1"/>
    <n v="14465"/>
  </r>
  <r>
    <x v="9"/>
    <s v="COPLEY, CONSTANCE C"/>
    <x v="17"/>
    <x v="1"/>
    <n v="48968"/>
  </r>
  <r>
    <x v="9"/>
    <s v="DENT, LEE ANN"/>
    <x v="17"/>
    <x v="1"/>
    <n v="36418"/>
  </r>
  <r>
    <x v="9"/>
    <s v="DUFFY, MARSHA J"/>
    <x v="17"/>
    <x v="1"/>
    <n v="44632"/>
  </r>
  <r>
    <x v="9"/>
    <s v="FAZIO, CHRISTINE A"/>
    <x v="17"/>
    <x v="1"/>
    <n v="47258"/>
  </r>
  <r>
    <x v="9"/>
    <s v="HUDNALL, LAURA L"/>
    <x v="17"/>
    <x v="1"/>
    <n v="40828"/>
  </r>
  <r>
    <x v="9"/>
    <s v="JARRETT, CAROL E"/>
    <x v="17"/>
    <x v="1"/>
    <n v="48968"/>
  </r>
  <r>
    <x v="9"/>
    <s v="LAYER, RENE"/>
    <x v="17"/>
    <x v="1"/>
    <n v="40828"/>
  </r>
  <r>
    <x v="9"/>
    <s v="PAPA, JOHN M"/>
    <x v="17"/>
    <x v="1"/>
    <n v="44632"/>
  </r>
  <r>
    <x v="9"/>
    <s v="ROBERTS, LOLA J"/>
    <x v="17"/>
    <x v="1"/>
    <n v="42538"/>
  </r>
  <r>
    <x v="9"/>
    <s v="ROSS, TOMMY BRYAN"/>
    <x v="17"/>
    <x v="1"/>
    <n v="33676"/>
  </r>
  <r>
    <x v="9"/>
    <s v="WHITE, BRIDGET J"/>
    <x v="17"/>
    <x v="1"/>
    <n v="34000"/>
  </r>
  <r>
    <x v="10"/>
    <s v="BOWEN, SANDRA J"/>
    <x v="17"/>
    <x v="1"/>
    <n v="37142"/>
  </r>
  <r>
    <x v="10"/>
    <s v="CLARK, SHARON COOK"/>
    <x v="17"/>
    <x v="1"/>
    <n v="48968"/>
  </r>
  <r>
    <x v="10"/>
    <s v="DELFINE, TERRI L"/>
    <x v="17"/>
    <x v="1"/>
    <n v="38474"/>
  </r>
  <r>
    <x v="10"/>
    <s v="GILBERT, DOTTIE SUE"/>
    <x v="17"/>
    <x v="1"/>
    <n v="40184"/>
  </r>
  <r>
    <x v="10"/>
    <s v="HARMAN, CYNTHIA ELLEN"/>
    <x v="17"/>
    <x v="1"/>
    <n v="28930"/>
  </r>
  <r>
    <x v="10"/>
    <s v="HARRIS, LINDA K"/>
    <x v="17"/>
    <x v="1"/>
    <n v="44248"/>
  </r>
  <r>
    <x v="10"/>
    <s v="HENLEY, CHARLES J"/>
    <x v="17"/>
    <x v="1"/>
    <n v="36086"/>
  </r>
  <r>
    <x v="10"/>
    <s v="HOLCOMB, DELORES K"/>
    <x v="17"/>
    <x v="1"/>
    <n v="47828"/>
  </r>
  <r>
    <x v="10"/>
    <s v="JOHNSTON, JESSICA NICOLE"/>
    <x v="17"/>
    <x v="1"/>
    <n v="31014"/>
  </r>
  <r>
    <x v="10"/>
    <s v="LILLY, CHRISTA R"/>
    <x v="17"/>
    <x v="1"/>
    <n v="41798"/>
  </r>
  <r>
    <x v="10"/>
    <s v="MILES, PATRICIA A"/>
    <x v="17"/>
    <x v="1"/>
    <n v="43108"/>
  </r>
  <r>
    <x v="10"/>
    <s v="MILEY, TAMMIE M"/>
    <x v="17"/>
    <x v="1"/>
    <n v="44226"/>
  </r>
  <r>
    <x v="10"/>
    <s v="REYNOLDS, GLENESSA L"/>
    <x v="17"/>
    <x v="1"/>
    <n v="36692"/>
  </r>
  <r>
    <x v="10"/>
    <s v="SHEPPARD, LEIGHANN"/>
    <x v="17"/>
    <x v="1"/>
    <n v="28930"/>
  </r>
  <r>
    <x v="10"/>
    <s v="STRICKLAND, PAUL J"/>
    <x v="17"/>
    <x v="1"/>
    <n v="30738"/>
  </r>
  <r>
    <x v="10"/>
    <s v="STURGILL, BETH L"/>
    <x v="17"/>
    <x v="1"/>
    <n v="43734"/>
  </r>
  <r>
    <x v="10"/>
    <s v="WISE, KAREN M"/>
    <x v="17"/>
    <x v="1"/>
    <n v="47258"/>
  </r>
  <r>
    <x v="10"/>
    <s v="WISECUP JR, WILLIAM C"/>
    <x v="17"/>
    <x v="1"/>
    <n v="40828"/>
  </r>
  <r>
    <x v="65"/>
    <s v="BRIGGS, CYNTHIA G"/>
    <x v="17"/>
    <x v="1"/>
    <n v="45438"/>
  </r>
  <r>
    <x v="65"/>
    <s v="CANTERBURY, LUCY E"/>
    <x v="17"/>
    <x v="1"/>
    <n v="40828"/>
  </r>
  <r>
    <x v="65"/>
    <s v="CLARK, SHAWN C"/>
    <x v="17"/>
    <x v="1"/>
    <n v="48968"/>
  </r>
  <r>
    <x v="65"/>
    <s v="CLAY, DONNA L"/>
    <x v="17"/>
    <x v="1"/>
    <n v="48218"/>
  </r>
  <r>
    <x v="65"/>
    <s v="CUNNINGHAM, AMANDA D"/>
    <x v="17"/>
    <x v="1"/>
    <n v="33676"/>
  </r>
  <r>
    <x v="65"/>
    <s v="HANDLEY, JUDITH D"/>
    <x v="17"/>
    <x v="1"/>
    <n v="40828"/>
  </r>
  <r>
    <x v="65"/>
    <s v="LIGHT, AMIE K"/>
    <x v="17"/>
    <x v="1"/>
    <n v="31590"/>
  </r>
  <r>
    <x v="65"/>
    <s v="MCDAVID, RUTHIE L"/>
    <x v="17"/>
    <x v="1"/>
    <n v="40828"/>
  </r>
  <r>
    <x v="65"/>
    <s v="MELTON, MELBA R"/>
    <x v="17"/>
    <x v="1"/>
    <n v="49358"/>
  </r>
  <r>
    <x v="65"/>
    <s v="NELSON, LINDA"/>
    <x v="17"/>
    <x v="1"/>
    <n v="51248"/>
  </r>
  <r>
    <x v="65"/>
    <s v="NULL, BARBARA H"/>
    <x v="17"/>
    <x v="1"/>
    <n v="44304"/>
  </r>
  <r>
    <x v="65"/>
    <s v="RICHMOND, KAREN S"/>
    <x v="17"/>
    <x v="1"/>
    <n v="42538"/>
  </r>
  <r>
    <x v="65"/>
    <s v="RILEY, SIGRID S"/>
    <x v="17"/>
    <x v="1"/>
    <n v="44832"/>
  </r>
  <r>
    <x v="65"/>
    <s v="SIRCY, PATRICIA A"/>
    <x v="17"/>
    <x v="1"/>
    <n v="36086"/>
  </r>
  <r>
    <x v="65"/>
    <s v="STAMPER, LISA L"/>
    <x v="17"/>
    <x v="1"/>
    <n v="38348"/>
  </r>
  <r>
    <x v="65"/>
    <s v="SUTHERLAND, SANDRA K"/>
    <x v="17"/>
    <x v="1"/>
    <n v="39044"/>
  </r>
  <r>
    <x v="65"/>
    <s v="SWEENEY, DEBORAH D"/>
    <x v="17"/>
    <x v="1"/>
    <n v="48968"/>
  </r>
  <r>
    <x v="65"/>
    <s v="THORNHILL, MELISSA R"/>
    <x v="17"/>
    <x v="1"/>
    <n v="35482"/>
  </r>
  <r>
    <x v="11"/>
    <s v="BOWE, JUDITH"/>
    <x v="17"/>
    <x v="1"/>
    <n v="42538"/>
  </r>
  <r>
    <x v="11"/>
    <s v="COOK, TRACY LYNN"/>
    <x v="17"/>
    <x v="1"/>
    <n v="34602"/>
  </r>
  <r>
    <x v="11"/>
    <s v="COX, SUE K"/>
    <x v="17"/>
    <x v="1"/>
    <n v="48052"/>
  </r>
  <r>
    <x v="11"/>
    <s v="FRAZER, SARAH ELIZABETH"/>
    <x v="17"/>
    <x v="1"/>
    <n v="28930"/>
  </r>
  <r>
    <x v="11"/>
    <s v="JAY, BETTY J"/>
    <x v="17"/>
    <x v="1"/>
    <n v="48968"/>
  </r>
  <r>
    <x v="11"/>
    <s v="KHOURY, LAILA A"/>
    <x v="17"/>
    <x v="1"/>
    <n v="40762"/>
  </r>
  <r>
    <x v="11"/>
    <s v="LANDON, ELAINE V"/>
    <x v="17"/>
    <x v="1"/>
    <n v="40828"/>
  </r>
  <r>
    <x v="11"/>
    <s v="PETITT, REBECCA JOANN"/>
    <x v="17"/>
    <x v="1"/>
    <n v="30134"/>
  </r>
  <r>
    <x v="11"/>
    <s v="SCITES, LESLIE ALLYN"/>
    <x v="17"/>
    <x v="1"/>
    <n v="34602"/>
  </r>
  <r>
    <x v="11"/>
    <s v="SHAMBLIN, DONNA L"/>
    <x v="17"/>
    <x v="1"/>
    <n v="35652"/>
  </r>
  <r>
    <x v="11"/>
    <s v="SNEAD, PAMELA D"/>
    <x v="17"/>
    <x v="1"/>
    <n v="47648"/>
  </r>
  <r>
    <x v="11"/>
    <s v="SPROLES, BRITTNEY AMANDA"/>
    <x v="17"/>
    <x v="1"/>
    <n v="33396"/>
  </r>
  <r>
    <x v="11"/>
    <s v="THOMPSON, AMY RENAE"/>
    <x v="17"/>
    <x v="1"/>
    <n v="33592"/>
  </r>
  <r>
    <x v="11"/>
    <s v="TUCKER, CHRISTI R"/>
    <x v="17"/>
    <x v="1"/>
    <n v="35482"/>
  </r>
  <r>
    <x v="11"/>
    <s v="WARNER, LAURIE LEE"/>
    <x v="17"/>
    <x v="1"/>
    <n v="34160"/>
  </r>
  <r>
    <x v="43"/>
    <s v="BALDWIN, GARY K"/>
    <x v="17"/>
    <x v="1"/>
    <n v="39044"/>
  </r>
  <r>
    <x v="43"/>
    <s v="BLANK, KATHERINE K"/>
    <x v="17"/>
    <x v="1"/>
    <n v="40762"/>
  </r>
  <r>
    <x v="43"/>
    <s v="CAMPBELL, JULIA M"/>
    <x v="17"/>
    <x v="1"/>
    <n v="40828"/>
  </r>
  <r>
    <x v="43"/>
    <s v="GOODSON, JANNA L"/>
    <x v="17"/>
    <x v="1"/>
    <n v="28930"/>
  </r>
  <r>
    <x v="43"/>
    <s v="HUFFMAN, CAROL S"/>
    <x v="17"/>
    <x v="1"/>
    <n v="42400"/>
  </r>
  <r>
    <x v="43"/>
    <s v="HUGHART, CONNIE L"/>
    <x v="17"/>
    <x v="1"/>
    <n v="40184"/>
  </r>
  <r>
    <x v="43"/>
    <s v="JACOBS, JOHN W"/>
    <x v="17"/>
    <x v="1"/>
    <n v="48968"/>
  </r>
  <r>
    <x v="43"/>
    <s v="LILLY, RHONDA G"/>
    <x v="17"/>
    <x v="1"/>
    <n v="44832"/>
  </r>
  <r>
    <x v="43"/>
    <s v="NESIUS, STEPHANIE JOAN"/>
    <x v="17"/>
    <x v="1"/>
    <n v="30134"/>
  </r>
  <r>
    <x v="43"/>
    <s v="PAYNE, J YVONNE"/>
    <x v="17"/>
    <x v="1"/>
    <n v="46046"/>
  </r>
  <r>
    <x v="43"/>
    <s v="PHILLIPS, BRIDGET U"/>
    <x v="17"/>
    <x v="1"/>
    <n v="36254"/>
  </r>
  <r>
    <x v="43"/>
    <s v="SERLES, PATRICIA A"/>
    <x v="17"/>
    <x v="1"/>
    <n v="46046"/>
  </r>
  <r>
    <x v="43"/>
    <s v="SUMMERFIELD, LISA R"/>
    <x v="17"/>
    <x v="1"/>
    <n v="30134"/>
  </r>
  <r>
    <x v="43"/>
    <s v="WHITEHAIR, MARCIE R"/>
    <x v="17"/>
    <x v="1"/>
    <n v="32796"/>
  </r>
  <r>
    <x v="43"/>
    <s v="YOUNG, REBECCA K"/>
    <x v="17"/>
    <x v="1"/>
    <n v="30738"/>
  </r>
  <r>
    <x v="12"/>
    <s v="BAUER, CRYSTAL L"/>
    <x v="17"/>
    <x v="1"/>
    <n v="28930"/>
  </r>
  <r>
    <x v="12"/>
    <s v="BONNETT-FRAGALE, TRUDY L"/>
    <x v="17"/>
    <x v="1"/>
    <n v="33074"/>
  </r>
  <r>
    <x v="12"/>
    <s v="GRIMM, JODI B"/>
    <x v="17"/>
    <x v="1"/>
    <n v="37746"/>
  </r>
  <r>
    <x v="12"/>
    <s v="JONES, JAIME M"/>
    <x v="17"/>
    <x v="1"/>
    <n v="38030"/>
  </r>
  <r>
    <x v="12"/>
    <s v="MCLAUGHLIN, SONYA M"/>
    <x v="17"/>
    <x v="1"/>
    <n v="39238"/>
  </r>
  <r>
    <x v="12"/>
    <s v="PERRY, DOUGLAS H"/>
    <x v="17"/>
    <x v="1"/>
    <n v="38474"/>
  </r>
  <r>
    <x v="12"/>
    <s v="SMITH, STACY D"/>
    <x v="17"/>
    <x v="1"/>
    <n v="18873"/>
  </r>
  <r>
    <x v="12"/>
    <s v="WORKMAN, SARA B"/>
    <x v="17"/>
    <x v="1"/>
    <n v="34278"/>
  </r>
  <r>
    <x v="13"/>
    <s v="BLANKENSHIP, BARBARA KAY"/>
    <x v="17"/>
    <x v="1"/>
    <n v="31590"/>
  </r>
  <r>
    <x v="13"/>
    <s v="BRIGHT, STEPHANIE J"/>
    <x v="17"/>
    <x v="1"/>
    <n v="37746"/>
  </r>
  <r>
    <x v="13"/>
    <s v="BROTHERTON, PAMELA S"/>
    <x v="17"/>
    <x v="1"/>
    <n v="40184"/>
  </r>
  <r>
    <x v="13"/>
    <s v="BUSH, CATHERINE D"/>
    <x v="17"/>
    <x v="1"/>
    <n v="30738"/>
  </r>
  <r>
    <x v="13"/>
    <s v="COLSTON, MARY L"/>
    <x v="17"/>
    <x v="1"/>
    <n v="30134"/>
  </r>
  <r>
    <x v="13"/>
    <s v="CUMMINGS-COCHRAN, JENNIFER ELIZABETH"/>
    <x v="17"/>
    <x v="1"/>
    <n v="30412"/>
  </r>
  <r>
    <x v="13"/>
    <s v="FENTON, LAURA STARK"/>
    <x v="17"/>
    <x v="1"/>
    <n v="40184"/>
  </r>
  <r>
    <x v="13"/>
    <s v="GOODE, CAROL S"/>
    <x v="17"/>
    <x v="1"/>
    <n v="41398"/>
  </r>
  <r>
    <x v="13"/>
    <s v="HUMPHREYS, LINDA C"/>
    <x v="17"/>
    <x v="1"/>
    <n v="50678"/>
  </r>
  <r>
    <x v="13"/>
    <s v="JAMES, DAVID S"/>
    <x v="17"/>
    <x v="1"/>
    <n v="40184"/>
  </r>
  <r>
    <x v="13"/>
    <s v="KING, MARGARET D"/>
    <x v="17"/>
    <x v="1"/>
    <n v="40828"/>
  </r>
  <r>
    <x v="13"/>
    <s v="LAWSON, ALYSSA KAY"/>
    <x v="17"/>
    <x v="1"/>
    <n v="33592"/>
  </r>
  <r>
    <x v="13"/>
    <s v="MARTIN, MARY C"/>
    <x v="17"/>
    <x v="1"/>
    <n v="48968"/>
  </r>
  <r>
    <x v="13"/>
    <s v="MORRIS, ESTA R"/>
    <x v="17"/>
    <x v="1"/>
    <n v="51248"/>
  </r>
  <r>
    <x v="13"/>
    <s v="NELSEN, SUSAN DEE"/>
    <x v="17"/>
    <x v="1"/>
    <n v="48968"/>
  </r>
  <r>
    <x v="13"/>
    <s v="PAULEY, JOSHUA DAVID"/>
    <x v="17"/>
    <x v="1"/>
    <n v="30738"/>
  </r>
  <r>
    <x v="13"/>
    <s v="RACER, DEANNA G"/>
    <x v="17"/>
    <x v="1"/>
    <n v="40828"/>
  </r>
  <r>
    <x v="13"/>
    <s v="ROGLIANO, VIRGINIA A"/>
    <x v="17"/>
    <x v="1"/>
    <n v="50108"/>
  </r>
  <r>
    <x v="13"/>
    <s v="SMITH, KATHLEEN"/>
    <x v="17"/>
    <x v="1"/>
    <n v="34278"/>
  </r>
  <r>
    <x v="13"/>
    <s v="SMITH, SUSAN W"/>
    <x v="17"/>
    <x v="1"/>
    <n v="40184"/>
  </r>
  <r>
    <x v="15"/>
    <s v="ADKINS, CRYSTAL LEA"/>
    <x v="17"/>
    <x v="1"/>
    <n v="30412"/>
  </r>
  <r>
    <x v="15"/>
    <s v="BARTON, JON ROBERT"/>
    <x v="17"/>
    <x v="1"/>
    <n v="51068"/>
  </r>
  <r>
    <x v="15"/>
    <s v="BOWLES, APRIL D"/>
    <x v="17"/>
    <x v="1"/>
    <n v="38634"/>
  </r>
  <r>
    <x v="15"/>
    <s v="BROWNING, KATHY A"/>
    <x v="17"/>
    <x v="1"/>
    <n v="48218"/>
  </r>
  <r>
    <x v="15"/>
    <s v="DAVIS, KIMBERLEE K"/>
    <x v="17"/>
    <x v="1"/>
    <n v="40828"/>
  </r>
  <r>
    <x v="15"/>
    <s v="ELLISON, JENNIE E"/>
    <x v="17"/>
    <x v="1"/>
    <n v="40158"/>
  </r>
  <r>
    <x v="15"/>
    <s v="GOUTY, JUDY J"/>
    <x v="17"/>
    <x v="1"/>
    <n v="39614"/>
  </r>
  <r>
    <x v="15"/>
    <s v="GRAY, PATRICIA A"/>
    <x v="17"/>
    <x v="1"/>
    <n v="40828"/>
  </r>
  <r>
    <x v="15"/>
    <s v="HARDESTY, MARGARET M"/>
    <x v="17"/>
    <x v="1"/>
    <n v="48968"/>
  </r>
  <r>
    <x v="15"/>
    <s v="MILLER, AMY HALL"/>
    <x v="17"/>
    <x v="1"/>
    <n v="31616"/>
  </r>
  <r>
    <x v="15"/>
    <s v="RICHARDS, ALMA M"/>
    <x v="17"/>
    <x v="1"/>
    <n v="40828"/>
  </r>
  <r>
    <x v="15"/>
    <s v="SLATE, MELISSA D"/>
    <x v="17"/>
    <x v="1"/>
    <n v="34602"/>
  </r>
  <r>
    <x v="15"/>
    <s v="STANLEY, TERESA L"/>
    <x v="17"/>
    <x v="1"/>
    <n v="41798"/>
  </r>
  <r>
    <x v="15"/>
    <s v="THAXTON, STACEY LYNN CHAPMAN"/>
    <x v="17"/>
    <x v="1"/>
    <n v="35334"/>
  </r>
  <r>
    <x v="15"/>
    <s v="TYLER, BEVERLY S"/>
    <x v="17"/>
    <x v="1"/>
    <n v="40184"/>
  </r>
  <r>
    <x v="15"/>
    <s v="VORHOLT, KRISTINA DEANN"/>
    <x v="17"/>
    <x v="1"/>
    <n v="30738"/>
  </r>
  <r>
    <x v="15"/>
    <s v="WINFREE, TERA L"/>
    <x v="17"/>
    <x v="1"/>
    <n v="48968"/>
  </r>
  <r>
    <x v="15"/>
    <s v="WITHROW, EMMA PORTZ"/>
    <x v="17"/>
    <x v="1"/>
    <n v="50498"/>
  </r>
  <r>
    <x v="16"/>
    <s v="CARROLL, EUGENIA L"/>
    <x v="17"/>
    <x v="1"/>
    <n v="44832"/>
  </r>
  <r>
    <x v="16"/>
    <s v="CASTO, LOIS F"/>
    <x v="17"/>
    <x v="1"/>
    <n v="40828"/>
  </r>
  <r>
    <x v="16"/>
    <s v="CUMMINGS, REGINA I"/>
    <x v="17"/>
    <x v="1"/>
    <n v="40184"/>
  </r>
  <r>
    <x v="16"/>
    <s v="ESTEP, KIM R"/>
    <x v="17"/>
    <x v="1"/>
    <n v="45516"/>
  </r>
  <r>
    <x v="16"/>
    <s v="FULLEN, LINDA L"/>
    <x v="17"/>
    <x v="1"/>
    <n v="36086"/>
  </r>
  <r>
    <x v="16"/>
    <s v="HARMAN, JODIE L"/>
    <x v="17"/>
    <x v="1"/>
    <n v="36086"/>
  </r>
  <r>
    <x v="16"/>
    <s v="KENNEDY, ROBIN A"/>
    <x v="17"/>
    <x v="1"/>
    <n v="50108"/>
  </r>
  <r>
    <x v="16"/>
    <s v="LAWSON, PAMELA A"/>
    <x v="17"/>
    <x v="1"/>
    <n v="34880"/>
  </r>
  <r>
    <x v="16"/>
    <s v="MCFADDEN, KELLY S"/>
    <x v="17"/>
    <x v="1"/>
    <n v="47258"/>
  </r>
  <r>
    <x v="16"/>
    <s v="MELLACE, STEPHANIE L"/>
    <x v="17"/>
    <x v="1"/>
    <n v="39840"/>
  </r>
  <r>
    <x v="16"/>
    <s v="NIDA, GREYANN L"/>
    <x v="17"/>
    <x v="1"/>
    <n v="44632"/>
  </r>
  <r>
    <x v="16"/>
    <s v="ROBIE, MARY K"/>
    <x v="17"/>
    <x v="1"/>
    <n v="35048"/>
  </r>
  <r>
    <x v="16"/>
    <s v="SAYRE, LISA L"/>
    <x v="17"/>
    <x v="1"/>
    <n v="38474"/>
  </r>
  <r>
    <x v="16"/>
    <s v="TEEL, KAREN C"/>
    <x v="17"/>
    <x v="1"/>
    <n v="45438"/>
  </r>
  <r>
    <x v="16"/>
    <s v="WHITING, KELLY SIMPSON"/>
    <x v="17"/>
    <x v="1"/>
    <n v="36692"/>
  </r>
  <r>
    <x v="16"/>
    <s v="WINTER, CONNIE G"/>
    <x v="17"/>
    <x v="1"/>
    <n v="51248"/>
  </r>
  <r>
    <x v="17"/>
    <s v="BLAIR, KRISTINE A"/>
    <x v="17"/>
    <x v="1"/>
    <n v="37904"/>
  </r>
  <r>
    <x v="17"/>
    <s v="BRADFORD, REGINA L"/>
    <x v="17"/>
    <x v="1"/>
    <n v="40828"/>
  </r>
  <r>
    <x v="17"/>
    <s v="CAIN, JANET M"/>
    <x v="17"/>
    <x v="1"/>
    <n v="47226"/>
  </r>
  <r>
    <x v="17"/>
    <s v="GOLDSMITH, TERRI B"/>
    <x v="17"/>
    <x v="1"/>
    <n v="41382"/>
  </r>
  <r>
    <x v="17"/>
    <s v="GROGG, DANA A"/>
    <x v="17"/>
    <x v="1"/>
    <n v="28930"/>
  </r>
  <r>
    <x v="17"/>
    <s v="HOPPER, MARTHA C"/>
    <x v="17"/>
    <x v="1"/>
    <n v="48218"/>
  </r>
  <r>
    <x v="17"/>
    <s v="TUCKWILLER, JUDITH P"/>
    <x v="17"/>
    <x v="1"/>
    <n v="52958"/>
  </r>
  <r>
    <x v="17"/>
    <s v="WILSON, JENNALEE P"/>
    <x v="17"/>
    <x v="1"/>
    <n v="52388"/>
  </r>
  <r>
    <x v="17"/>
    <s v="WINTER, PAMELA O"/>
    <x v="17"/>
    <x v="1"/>
    <n v="37026"/>
  </r>
  <r>
    <x v="18"/>
    <s v="CLAY, MELINDA M"/>
    <x v="17"/>
    <x v="1"/>
    <n v="40184"/>
  </r>
  <r>
    <x v="18"/>
    <s v="COLEMAN, SUSIE G"/>
    <x v="17"/>
    <x v="1"/>
    <n v="44632"/>
  </r>
  <r>
    <x v="18"/>
    <s v="COOK, RENITA K"/>
    <x v="17"/>
    <x v="1"/>
    <n v="40590"/>
  </r>
  <r>
    <x v="18"/>
    <s v="DAILEY, CHERYL R"/>
    <x v="17"/>
    <x v="1"/>
    <n v="47648"/>
  </r>
  <r>
    <x v="18"/>
    <s v="DOIG, TAMMY M"/>
    <x v="17"/>
    <x v="1"/>
    <n v="30134"/>
  </r>
  <r>
    <x v="18"/>
    <s v="GREENE, CAROL A"/>
    <x v="17"/>
    <x v="1"/>
    <n v="47258"/>
  </r>
  <r>
    <x v="18"/>
    <s v="HILL, PAULA LYNN"/>
    <x v="17"/>
    <x v="1"/>
    <n v="32194"/>
  </r>
  <r>
    <x v="18"/>
    <s v="KIGER, JAMES C"/>
    <x v="17"/>
    <x v="1"/>
    <n v="47258"/>
  </r>
  <r>
    <x v="18"/>
    <s v="OLSON, VICTORIA S"/>
    <x v="17"/>
    <x v="1"/>
    <n v="34880"/>
  </r>
  <r>
    <x v="18"/>
    <s v="PERRINE, CAROLYN C"/>
    <x v="17"/>
    <x v="1"/>
    <n v="50108"/>
  </r>
  <r>
    <x v="18"/>
    <s v="REED, KATHI P"/>
    <x v="17"/>
    <x v="1"/>
    <n v="48968"/>
  </r>
  <r>
    <x v="18"/>
    <s v="SMITH, KALAN D"/>
    <x v="17"/>
    <x v="1"/>
    <n v="31590"/>
  </r>
  <r>
    <x v="18"/>
    <s v="WATSON, JUDITH C"/>
    <x v="17"/>
    <x v="1"/>
    <n v="40828"/>
  </r>
  <r>
    <x v="18"/>
    <s v="WESLEY, CHRISTY J"/>
    <x v="17"/>
    <x v="1"/>
    <n v="40828"/>
  </r>
  <r>
    <x v="44"/>
    <s v="BERGER, RENATA G"/>
    <x v="17"/>
    <x v="1"/>
    <n v="40828"/>
  </r>
  <r>
    <x v="44"/>
    <s v="CATHERS, PATRICIA A"/>
    <x v="17"/>
    <x v="1"/>
    <n v="51818"/>
  </r>
  <r>
    <x v="44"/>
    <s v="CHAPMAN, CYNTHIA SUE"/>
    <x v="17"/>
    <x v="1"/>
    <n v="49928"/>
  </r>
  <r>
    <x v="44"/>
    <s v="ESTEP, BRENDA SUE"/>
    <x v="17"/>
    <x v="1"/>
    <n v="41398"/>
  </r>
  <r>
    <x v="44"/>
    <s v="FRANCIS, JULIE M"/>
    <x v="17"/>
    <x v="1"/>
    <n v="28930"/>
  </r>
  <r>
    <x v="44"/>
    <s v="GUTHRIE, LEAH A"/>
    <x v="17"/>
    <x v="1"/>
    <n v="32796"/>
  </r>
  <r>
    <x v="44"/>
    <s v="HALL, ELIZABETH W"/>
    <x v="17"/>
    <x v="1"/>
    <n v="40828"/>
  </r>
  <r>
    <x v="44"/>
    <s v="HIVELY, AMY K"/>
    <x v="17"/>
    <x v="1"/>
    <n v="39384"/>
  </r>
  <r>
    <x v="44"/>
    <s v="LOVETT, GWENDOLYN C"/>
    <x v="17"/>
    <x v="1"/>
    <n v="47258"/>
  </r>
  <r>
    <x v="44"/>
    <s v="MULLINS, KIMBERLY SHAWN"/>
    <x v="17"/>
    <x v="1"/>
    <n v="30738"/>
  </r>
  <r>
    <x v="44"/>
    <s v="PENIX, TONI G"/>
    <x v="17"/>
    <x v="1"/>
    <n v="38952"/>
  </r>
  <r>
    <x v="44"/>
    <s v="THOMPSON, LINDA S"/>
    <x v="17"/>
    <x v="1"/>
    <n v="44818"/>
  </r>
  <r>
    <x v="45"/>
    <s v="ANDERSON, RAELENA ANN"/>
    <x v="17"/>
    <x v="1"/>
    <n v="38348"/>
  </r>
  <r>
    <x v="45"/>
    <s v="CALLEN, MICHELLE LYNN"/>
    <x v="17"/>
    <x v="1"/>
    <n v="36540"/>
  </r>
  <r>
    <x v="45"/>
    <s v="CUTLIP, LORA LENA"/>
    <x v="17"/>
    <x v="1"/>
    <n v="35482"/>
  </r>
  <r>
    <x v="45"/>
    <s v="HESS, HOLLI J"/>
    <x v="17"/>
    <x v="1"/>
    <n v="46656"/>
  </r>
  <r>
    <x v="45"/>
    <s v="HUFFMAN, VALERIE ZORNES"/>
    <x v="17"/>
    <x v="1"/>
    <n v="42264"/>
  </r>
  <r>
    <x v="45"/>
    <s v="KEE, BETTIE A"/>
    <x v="17"/>
    <x v="1"/>
    <n v="49358"/>
  </r>
  <r>
    <x v="45"/>
    <s v="LINHART, JESSICA M"/>
    <x v="17"/>
    <x v="1"/>
    <n v="33074"/>
  </r>
  <r>
    <x v="45"/>
    <s v="LUCAS, LYNETTE S"/>
    <x v="17"/>
    <x v="1"/>
    <n v="40184"/>
  </r>
  <r>
    <x v="45"/>
    <s v="MCCROSKEY, KATHERINE L"/>
    <x v="17"/>
    <x v="1"/>
    <n v="49358"/>
  </r>
  <r>
    <x v="45"/>
    <s v="MILLER, LINDA S"/>
    <x v="17"/>
    <x v="1"/>
    <n v="43476"/>
  </r>
  <r>
    <x v="45"/>
    <s v="MOODY, ALYSIA K"/>
    <x v="17"/>
    <x v="1"/>
    <n v="40590"/>
  </r>
  <r>
    <x v="45"/>
    <s v="MULLINS, KAREN G"/>
    <x v="17"/>
    <x v="1"/>
    <n v="40828"/>
  </r>
  <r>
    <x v="45"/>
    <s v="RAGLAND, KATHLEEN E"/>
    <x v="17"/>
    <x v="1"/>
    <n v="44304"/>
  </r>
  <r>
    <x v="45"/>
    <s v="ROSS, WANDA J"/>
    <x v="17"/>
    <x v="1"/>
    <n v="45438"/>
  </r>
  <r>
    <x v="45"/>
    <s v="THOMPSON, CARMELA R"/>
    <x v="17"/>
    <x v="1"/>
    <n v="40828"/>
  </r>
  <r>
    <x v="45"/>
    <s v="WARD, JACQUELINE SUE"/>
    <x v="17"/>
    <x v="1"/>
    <n v="46046"/>
  </r>
  <r>
    <x v="45"/>
    <s v="WILLS, DEBORAH L"/>
    <x v="17"/>
    <x v="1"/>
    <n v="40184"/>
  </r>
  <r>
    <x v="19"/>
    <s v="BENNETT, CHRISTY DAWN"/>
    <x v="17"/>
    <x v="1"/>
    <n v="33676"/>
  </r>
  <r>
    <x v="19"/>
    <s v="CAMPBELL, CARLA J"/>
    <x v="17"/>
    <x v="1"/>
    <n v="47828"/>
  </r>
  <r>
    <x v="19"/>
    <s v="COBB, KAREN CASTO"/>
    <x v="17"/>
    <x v="1"/>
    <n v="48968"/>
  </r>
  <r>
    <x v="19"/>
    <s v="COLE, LINDA C"/>
    <x v="17"/>
    <x v="1"/>
    <n v="48968"/>
  </r>
  <r>
    <x v="19"/>
    <s v="DOUGLAS, ANGELA B"/>
    <x v="17"/>
    <x v="1"/>
    <n v="40184"/>
  </r>
  <r>
    <x v="19"/>
    <s v="GOBEL JR, ROBERT E"/>
    <x v="17"/>
    <x v="1"/>
    <n v="45516"/>
  </r>
  <r>
    <x v="19"/>
    <s v="HALL, ZELMA L"/>
    <x v="17"/>
    <x v="1"/>
    <n v="50108"/>
  </r>
  <r>
    <x v="19"/>
    <s v="KINSOLVING, ANN ODENE"/>
    <x v="17"/>
    <x v="1"/>
    <n v="51068"/>
  </r>
  <r>
    <x v="19"/>
    <s v="KNIGHTON, BRENDA L"/>
    <x v="17"/>
    <x v="1"/>
    <n v="42538"/>
  </r>
  <r>
    <x v="19"/>
    <s v="LEDBETTER, EVA N"/>
    <x v="17"/>
    <x v="1"/>
    <n v="43108"/>
  </r>
  <r>
    <x v="19"/>
    <s v="MILLER, JUDITH ANN"/>
    <x v="17"/>
    <x v="1"/>
    <n v="52958"/>
  </r>
  <r>
    <x v="19"/>
    <s v="MONTGOMERY, NANCY J"/>
    <x v="17"/>
    <x v="1"/>
    <n v="40828"/>
  </r>
  <r>
    <x v="19"/>
    <s v="MOSS, SARAH E"/>
    <x v="17"/>
    <x v="1"/>
    <n v="36540"/>
  </r>
  <r>
    <x v="19"/>
    <s v="MUNDY, LINDA L"/>
    <x v="17"/>
    <x v="1"/>
    <n v="41398"/>
  </r>
  <r>
    <x v="19"/>
    <s v="SOMERVILLE, CHRISTINA K"/>
    <x v="17"/>
    <x v="1"/>
    <n v="40158"/>
  </r>
  <r>
    <x v="93"/>
    <s v="ABBOTT, ANGELA D"/>
    <x v="17"/>
    <x v="1"/>
    <n v="39238"/>
  </r>
  <r>
    <x v="93"/>
    <s v="BALDWIN, KERI AUTUMN"/>
    <x v="17"/>
    <x v="1"/>
    <n v="32472"/>
  </r>
  <r>
    <x v="93"/>
    <s v="BLANKENSHIP, CARRIE L"/>
    <x v="17"/>
    <x v="1"/>
    <n v="48968"/>
  </r>
  <r>
    <x v="93"/>
    <s v="MCDONOUGH, SALLY KAYE"/>
    <x v="17"/>
    <x v="1"/>
    <n v="51248"/>
  </r>
  <r>
    <x v="93"/>
    <s v="WILLIAMS, BETTY JO"/>
    <x v="17"/>
    <x v="1"/>
    <n v="40828"/>
  </r>
  <r>
    <x v="93"/>
    <s v="WOODS, JULIE A"/>
    <x v="17"/>
    <x v="1"/>
    <n v="39614"/>
  </r>
  <r>
    <x v="94"/>
    <s v="ADCOCK, MISTY LYNN"/>
    <x v="17"/>
    <x v="1"/>
    <n v="29534"/>
  </r>
  <r>
    <x v="94"/>
    <s v="ALBERICO-DECARLO, REBECCA ANN"/>
    <x v="17"/>
    <x v="1"/>
    <n v="45516"/>
  </r>
  <r>
    <x v="94"/>
    <s v="ANGEL, KARA LYNN"/>
    <x v="17"/>
    <x v="1"/>
    <n v="29534"/>
  </r>
  <r>
    <x v="94"/>
    <s v="BATEMAN, VICKIE L"/>
    <x v="17"/>
    <x v="1"/>
    <n v="45296"/>
  </r>
  <r>
    <x v="94"/>
    <s v="CORICA, KATHY L"/>
    <x v="17"/>
    <x v="1"/>
    <n v="35482"/>
  </r>
  <r>
    <x v="94"/>
    <s v="DANIELS, SHAREE G"/>
    <x v="17"/>
    <x v="1"/>
    <n v="37298"/>
  </r>
  <r>
    <x v="94"/>
    <s v="EVANS, RICHARD E"/>
    <x v="17"/>
    <x v="1"/>
    <n v="51248"/>
  </r>
  <r>
    <x v="94"/>
    <s v="FELL, SAUNDRA K"/>
    <x v="17"/>
    <x v="1"/>
    <n v="48968"/>
  </r>
  <r>
    <x v="94"/>
    <s v="HAMRICK, JILL R"/>
    <x v="17"/>
    <x v="1"/>
    <n v="40184"/>
  </r>
  <r>
    <x v="94"/>
    <s v="HAMRICK, LESLIE L"/>
    <x v="17"/>
    <x v="1"/>
    <n v="38952"/>
  </r>
  <r>
    <x v="94"/>
    <s v="HUTCHINSON, ROBERT LEE"/>
    <x v="17"/>
    <x v="1"/>
    <n v="40828"/>
  </r>
  <r>
    <x v="94"/>
    <s v="JASPER, SHARON R"/>
    <x v="17"/>
    <x v="1"/>
    <n v="46046"/>
  </r>
  <r>
    <x v="94"/>
    <s v="JORDAN, LELIA M"/>
    <x v="17"/>
    <x v="1"/>
    <n v="51818"/>
  </r>
  <r>
    <x v="94"/>
    <s v="NOWLING, BETTE J"/>
    <x v="17"/>
    <x v="1"/>
    <n v="44818"/>
  </r>
  <r>
    <x v="94"/>
    <s v="ODEN, GLORIA M"/>
    <x v="17"/>
    <x v="1"/>
    <n v="37026"/>
  </r>
  <r>
    <x v="94"/>
    <s v="ROBERTSON, MARY M"/>
    <x v="17"/>
    <x v="1"/>
    <n v="52958"/>
  </r>
  <r>
    <x v="94"/>
    <s v="SPENCER, TAMMY J"/>
    <x v="17"/>
    <x v="1"/>
    <n v="48398"/>
  </r>
  <r>
    <x v="20"/>
    <s v="ARNOLD, PAMELA G"/>
    <x v="17"/>
    <x v="1"/>
    <n v="40184"/>
  </r>
  <r>
    <x v="20"/>
    <s v="BALL, TERESA K"/>
    <x v="17"/>
    <x v="1"/>
    <n v="44818"/>
  </r>
  <r>
    <x v="20"/>
    <s v="BLAKE, STEPHANIE L"/>
    <x v="17"/>
    <x v="1"/>
    <n v="40828"/>
  </r>
  <r>
    <x v="20"/>
    <s v="CHEVALIER, JANET M"/>
    <x v="17"/>
    <x v="1"/>
    <n v="40184"/>
  </r>
  <r>
    <x v="20"/>
    <s v="CUNNINGHAM, SUE C"/>
    <x v="17"/>
    <x v="1"/>
    <n v="41398"/>
  </r>
  <r>
    <x v="20"/>
    <s v="FERRELL, JANET S"/>
    <x v="17"/>
    <x v="1"/>
    <n v="21738"/>
  </r>
  <r>
    <x v="20"/>
    <s v="GREEN, SANDRA B"/>
    <x v="17"/>
    <x v="1"/>
    <n v="43108"/>
  </r>
  <r>
    <x v="20"/>
    <s v="HATHAWAY, SARAH E"/>
    <x v="17"/>
    <x v="1"/>
    <n v="45516"/>
  </r>
  <r>
    <x v="20"/>
    <s v="HOLSTEIN, CATHERINE E"/>
    <x v="17"/>
    <x v="1"/>
    <n v="40762"/>
  </r>
  <r>
    <x v="20"/>
    <s v="KINDER, KAREN D"/>
    <x v="17"/>
    <x v="1"/>
    <n v="50108"/>
  </r>
  <r>
    <x v="20"/>
    <s v="MCWHORTER, KATHY LYNN"/>
    <x v="17"/>
    <x v="1"/>
    <n v="47078"/>
  </r>
  <r>
    <x v="20"/>
    <s v="RINICK, NANCY B"/>
    <x v="17"/>
    <x v="1"/>
    <n v="37298"/>
  </r>
  <r>
    <x v="20"/>
    <s v="STEVENS, POLLY T"/>
    <x v="17"/>
    <x v="1"/>
    <n v="48968"/>
  </r>
  <r>
    <x v="20"/>
    <s v="VANCE, CHERYL"/>
    <x v="17"/>
    <x v="1"/>
    <n v="45516"/>
  </r>
  <r>
    <x v="67"/>
    <s v="DODSON, JILL E"/>
    <x v="17"/>
    <x v="1"/>
    <n v="31784"/>
  </r>
  <r>
    <x v="21"/>
    <s v="COX, BRANDY KAYE"/>
    <x v="17"/>
    <x v="1"/>
    <n v="32388"/>
  </r>
  <r>
    <x v="21"/>
    <s v="ELKINS, STEPHANIE A"/>
    <x v="17"/>
    <x v="1"/>
    <n v="34278"/>
  </r>
  <r>
    <x v="21"/>
    <s v="FARMER, BARBARA L"/>
    <x v="17"/>
    <x v="1"/>
    <n v="31590"/>
  </r>
  <r>
    <x v="21"/>
    <s v="FLETCHER, CYNTHIA L"/>
    <x v="17"/>
    <x v="1"/>
    <n v="40184"/>
  </r>
  <r>
    <x v="21"/>
    <s v="GIVEN, KATHRYN L"/>
    <x v="17"/>
    <x v="1"/>
    <n v="35938"/>
  </r>
  <r>
    <x v="21"/>
    <s v="GRIFFITH, JASON G"/>
    <x v="17"/>
    <x v="1"/>
    <n v="32194"/>
  </r>
  <r>
    <x v="21"/>
    <s v="HILL, BARBARA L"/>
    <x v="17"/>
    <x v="1"/>
    <n v="50108"/>
  </r>
  <r>
    <x v="21"/>
    <s v="HIVELY, JEAN A"/>
    <x v="17"/>
    <x v="1"/>
    <n v="40184"/>
  </r>
  <r>
    <x v="21"/>
    <s v="LOFTIS, DORIA L"/>
    <x v="17"/>
    <x v="1"/>
    <n v="33396"/>
  </r>
  <r>
    <x v="21"/>
    <s v="LOWE, ALICIA DAWN"/>
    <x v="17"/>
    <x v="1"/>
    <n v="30134"/>
  </r>
  <r>
    <x v="21"/>
    <s v="MILLER, JODI L"/>
    <x v="17"/>
    <x v="1"/>
    <n v="32796"/>
  </r>
  <r>
    <x v="21"/>
    <s v="MILLER, KATHRYN E"/>
    <x v="17"/>
    <x v="1"/>
    <n v="47258"/>
  </r>
  <r>
    <x v="21"/>
    <s v="MULLINS, JEFFREY"/>
    <x v="17"/>
    <x v="1"/>
    <n v="30134"/>
  </r>
  <r>
    <x v="21"/>
    <s v="REYNOLDS, RUTH A"/>
    <x v="17"/>
    <x v="1"/>
    <n v="52388"/>
  </r>
  <r>
    <x v="21"/>
    <s v="RIDER-WILFONG, MELISSA D"/>
    <x v="17"/>
    <x v="1"/>
    <n v="34278"/>
  </r>
  <r>
    <x v="21"/>
    <s v="SHADOWEN, DEBORAH KAYE"/>
    <x v="17"/>
    <x v="1"/>
    <n v="48788"/>
  </r>
  <r>
    <x v="21"/>
    <s v="STERN, BEVERLY A"/>
    <x v="17"/>
    <x v="1"/>
    <n v="45296"/>
  </r>
  <r>
    <x v="21"/>
    <s v="STEWART, SAMUEL G"/>
    <x v="17"/>
    <x v="1"/>
    <n v="40828"/>
  </r>
  <r>
    <x v="21"/>
    <s v="TINSLEY, KOURTNEY M"/>
    <x v="17"/>
    <x v="1"/>
    <n v="34478"/>
  </r>
  <r>
    <x v="21"/>
    <s v="WEIRICK, MARSHA H"/>
    <x v="17"/>
    <x v="1"/>
    <n v="39044"/>
  </r>
  <r>
    <x v="21"/>
    <s v="WHITE, JENNIFER LYNN"/>
    <x v="17"/>
    <x v="1"/>
    <n v="32796"/>
  </r>
  <r>
    <x v="21"/>
    <s v="WILLIAMS, JOYCE ANN"/>
    <x v="17"/>
    <x v="1"/>
    <n v="44818"/>
  </r>
  <r>
    <x v="21"/>
    <s v="WILSON, REBECCA S"/>
    <x v="17"/>
    <x v="1"/>
    <n v="32988"/>
  </r>
  <r>
    <x v="68"/>
    <s v="ADKINS, SHARON A"/>
    <x v="17"/>
    <x v="1"/>
    <n v="46046"/>
  </r>
  <r>
    <x v="68"/>
    <s v="BODNAR, ANGEL D"/>
    <x v="17"/>
    <x v="1"/>
    <n v="48218"/>
  </r>
  <r>
    <x v="68"/>
    <s v="CAVENDER, CAROLYN S"/>
    <x v="17"/>
    <x v="1"/>
    <n v="48968"/>
  </r>
  <r>
    <x v="68"/>
    <s v="COFFMAN, MARSHA L"/>
    <x v="17"/>
    <x v="1"/>
    <n v="40828"/>
  </r>
  <r>
    <x v="68"/>
    <s v="COMBS III, CARL E"/>
    <x v="17"/>
    <x v="1"/>
    <n v="41398"/>
  </r>
  <r>
    <x v="68"/>
    <s v="DAWSON, TAMMY R"/>
    <x v="17"/>
    <x v="1"/>
    <n v="36692"/>
  </r>
  <r>
    <x v="68"/>
    <s v="HAMILTON, MARY T"/>
    <x v="17"/>
    <x v="1"/>
    <n v="47648"/>
  </r>
  <r>
    <x v="68"/>
    <s v="HULL, LINDA C"/>
    <x v="17"/>
    <x v="1"/>
    <n v="42684"/>
  </r>
  <r>
    <x v="68"/>
    <s v="HUMPHREYS, NATALIE A"/>
    <x v="17"/>
    <x v="1"/>
    <n v="40762"/>
  </r>
  <r>
    <x v="68"/>
    <s v="KESSELL, RUBY F"/>
    <x v="17"/>
    <x v="1"/>
    <n v="51818"/>
  </r>
  <r>
    <x v="68"/>
    <s v="LINK, KATHRYN R"/>
    <x v="17"/>
    <x v="1"/>
    <n v="47828"/>
  </r>
  <r>
    <x v="68"/>
    <s v="MCKAY, SUSAN L"/>
    <x v="17"/>
    <x v="1"/>
    <n v="48968"/>
  </r>
  <r>
    <x v="68"/>
    <s v="PAULEY, DEBORAH L"/>
    <x v="17"/>
    <x v="1"/>
    <n v="48968"/>
  </r>
  <r>
    <x v="68"/>
    <s v="PERRY, PATRICIA A"/>
    <x v="17"/>
    <x v="1"/>
    <n v="44832"/>
  </r>
  <r>
    <x v="68"/>
    <s v="ROBESON, CATHERINE A"/>
    <x v="17"/>
    <x v="1"/>
    <n v="37904"/>
  </r>
  <r>
    <x v="68"/>
    <s v="SISSON, RHONDA L"/>
    <x v="17"/>
    <x v="1"/>
    <n v="40828"/>
  </r>
  <r>
    <x v="68"/>
    <s v="STOWERS, MELISSA DAWN"/>
    <x v="17"/>
    <x v="1"/>
    <n v="30134"/>
  </r>
  <r>
    <x v="68"/>
    <s v="THEIS, JANE E"/>
    <x v="17"/>
    <x v="1"/>
    <n v="40828"/>
  </r>
  <r>
    <x v="68"/>
    <s v="VINCENT, WHITNEY K"/>
    <x v="17"/>
    <x v="1"/>
    <n v="44690"/>
  </r>
  <r>
    <x v="68"/>
    <s v="WOLFE, NANCY JO"/>
    <x v="17"/>
    <x v="1"/>
    <n v="44818"/>
  </r>
  <r>
    <x v="69"/>
    <s v="DILLARD, KAREN E"/>
    <x v="17"/>
    <x v="1"/>
    <n v="42400"/>
  </r>
  <r>
    <x v="69"/>
    <s v="GILLIS, LAURA BAILEY"/>
    <x v="17"/>
    <x v="1"/>
    <n v="31014"/>
  </r>
  <r>
    <x v="69"/>
    <s v="HOUCHINS, KATHY M"/>
    <x v="17"/>
    <x v="1"/>
    <n v="40184"/>
  </r>
  <r>
    <x v="69"/>
    <s v="JOHNSON, DAVID P"/>
    <x v="17"/>
    <x v="1"/>
    <n v="30134"/>
  </r>
  <r>
    <x v="69"/>
    <s v="MEEKS, BEVERLY Y"/>
    <x v="17"/>
    <x v="1"/>
    <n v="37746"/>
  </r>
  <r>
    <x v="69"/>
    <s v="PRIDDY, JANIS GROGHAN"/>
    <x v="17"/>
    <x v="1"/>
    <n v="41798"/>
  </r>
  <r>
    <x v="69"/>
    <s v="RIGGINS, MARY GENIENNE"/>
    <x v="17"/>
    <x v="1"/>
    <n v="37298"/>
  </r>
  <r>
    <x v="69"/>
    <s v="SANNEY, BEVERLY S"/>
    <x v="17"/>
    <x v="1"/>
    <n v="40828"/>
  </r>
  <r>
    <x v="69"/>
    <s v="TABOR, LOUISE L"/>
    <x v="17"/>
    <x v="1"/>
    <n v="41398"/>
  </r>
  <r>
    <x v="69"/>
    <s v="WANDLING, MARCI BETH"/>
    <x v="17"/>
    <x v="1"/>
    <n v="37142"/>
  </r>
  <r>
    <x v="69"/>
    <s v="WEBSTER, DEBRA L"/>
    <x v="17"/>
    <x v="1"/>
    <n v="40828"/>
  </r>
  <r>
    <x v="23"/>
    <s v="BATEMAN, STACIE M"/>
    <x v="17"/>
    <x v="1"/>
    <n v="39556"/>
  </r>
  <r>
    <x v="23"/>
    <s v="BROWN, CHARLENE"/>
    <x v="17"/>
    <x v="1"/>
    <n v="38474"/>
  </r>
  <r>
    <x v="23"/>
    <s v="DIVITA, RAMONA L"/>
    <x v="17"/>
    <x v="1"/>
    <n v="46508"/>
  </r>
  <r>
    <x v="23"/>
    <s v="GOFORTH, AMY DAWN"/>
    <x v="17"/>
    <x v="1"/>
    <n v="35652"/>
  </r>
  <r>
    <x v="23"/>
    <s v="GOLOMB, LISA A"/>
    <x v="17"/>
    <x v="1"/>
    <n v="32194"/>
  </r>
  <r>
    <x v="23"/>
    <s v="HARRIS, DENNIS O"/>
    <x v="17"/>
    <x v="1"/>
    <n v="39948"/>
  </r>
  <r>
    <x v="23"/>
    <s v="HOWARD, ANNETTE L"/>
    <x v="17"/>
    <x v="1"/>
    <n v="37904"/>
  </r>
  <r>
    <x v="23"/>
    <s v="JANESHEK, AMITA M"/>
    <x v="17"/>
    <x v="1"/>
    <n v="29534"/>
  </r>
  <r>
    <x v="23"/>
    <s v="MCCORMICK, HEATHER RAE"/>
    <x v="17"/>
    <x v="1"/>
    <n v="29534"/>
  </r>
  <r>
    <x v="23"/>
    <s v="MILAM, MELISSA J"/>
    <x v="17"/>
    <x v="1"/>
    <n v="39614"/>
  </r>
  <r>
    <x v="23"/>
    <s v="SHUMAN, CYNDI L"/>
    <x v="17"/>
    <x v="1"/>
    <n v="36692"/>
  </r>
  <r>
    <x v="23"/>
    <s v="WILLIAMS, DEBORAH B"/>
    <x v="17"/>
    <x v="1"/>
    <n v="35482"/>
  </r>
  <r>
    <x v="24"/>
    <s v="BAILEY, DONNA L"/>
    <x v="17"/>
    <x v="1"/>
    <n v="45516"/>
  </r>
  <r>
    <x v="24"/>
    <s v="BEVERLY, TANIKA MICHELLE"/>
    <x v="17"/>
    <x v="1"/>
    <n v="30134"/>
  </r>
  <r>
    <x v="24"/>
    <s v="BROOKS, SHARON N"/>
    <x v="17"/>
    <x v="1"/>
    <n v="38634"/>
  </r>
  <r>
    <x v="24"/>
    <s v="CUMMINGS, CYNTHIA G"/>
    <x v="17"/>
    <x v="1"/>
    <n v="43164"/>
  </r>
  <r>
    <x v="24"/>
    <s v="EDELE, ANN"/>
    <x v="17"/>
    <x v="1"/>
    <n v="49538"/>
  </r>
  <r>
    <x v="24"/>
    <s v="ELLIS, KELLI R"/>
    <x v="17"/>
    <x v="1"/>
    <n v="39274"/>
  </r>
  <r>
    <x v="24"/>
    <s v="FULLEN, DONZELLA L"/>
    <x v="17"/>
    <x v="1"/>
    <n v="50678"/>
  </r>
  <r>
    <x v="24"/>
    <s v="HUFFMAN, ROSA M"/>
    <x v="17"/>
    <x v="1"/>
    <n v="38474"/>
  </r>
  <r>
    <x v="24"/>
    <s v="MURPHY, SHERRY M"/>
    <x v="17"/>
    <x v="1"/>
    <n v="42870"/>
  </r>
  <r>
    <x v="24"/>
    <s v="PONTHIEU, CONNIE"/>
    <x v="17"/>
    <x v="1"/>
    <n v="43620"/>
  </r>
  <r>
    <x v="24"/>
    <s v="POSTON, CATHY L"/>
    <x v="17"/>
    <x v="1"/>
    <n v="40828"/>
  </r>
  <r>
    <x v="24"/>
    <s v="SCOTT, DREMA D"/>
    <x v="17"/>
    <x v="1"/>
    <n v="40828"/>
  </r>
  <r>
    <x v="24"/>
    <s v="STOUT, MARY S"/>
    <x v="17"/>
    <x v="1"/>
    <n v="40828"/>
  </r>
  <r>
    <x v="24"/>
    <s v="WREN, SUSAN M"/>
    <x v="17"/>
    <x v="1"/>
    <n v="36540"/>
  </r>
  <r>
    <x v="26"/>
    <s v="COOK, ROBERTA J"/>
    <x v="17"/>
    <x v="1"/>
    <n v="40828"/>
  </r>
  <r>
    <x v="26"/>
    <s v="CRUM, JEAN D"/>
    <x v="17"/>
    <x v="1"/>
    <n v="40184"/>
  </r>
  <r>
    <x v="26"/>
    <s v="FOSTER, LESKA A"/>
    <x v="17"/>
    <x v="1"/>
    <n v="48398"/>
  </r>
  <r>
    <x v="26"/>
    <s v="GRATE, BECKY C"/>
    <x v="17"/>
    <x v="1"/>
    <n v="40828"/>
  </r>
  <r>
    <x v="26"/>
    <s v="HOVIS, TAMARA L"/>
    <x v="17"/>
    <x v="1"/>
    <n v="41382"/>
  </r>
  <r>
    <x v="26"/>
    <s v="HYATT, BARBARA L"/>
    <x v="17"/>
    <x v="1"/>
    <n v="52388"/>
  </r>
  <r>
    <x v="26"/>
    <s v="LIPSCOMB, PATRICIA M"/>
    <x v="17"/>
    <x v="1"/>
    <n v="48968"/>
  </r>
  <r>
    <x v="26"/>
    <s v="MOORE, LINDA M"/>
    <x v="17"/>
    <x v="1"/>
    <n v="48398"/>
  </r>
  <r>
    <x v="26"/>
    <s v="ROGERS, KATHY F"/>
    <x v="17"/>
    <x v="1"/>
    <n v="50678"/>
  </r>
  <r>
    <x v="26"/>
    <s v="STOUT, KATHERINE L"/>
    <x v="17"/>
    <x v="1"/>
    <n v="50678"/>
  </r>
  <r>
    <x v="91"/>
    <s v="ASHLEY, ANGELINA DENISE"/>
    <x v="17"/>
    <x v="1"/>
    <n v="30134"/>
  </r>
  <r>
    <x v="91"/>
    <s v="BARTH, BRIAN ANDREW"/>
    <x v="17"/>
    <x v="1"/>
    <n v="30134"/>
  </r>
  <r>
    <x v="91"/>
    <s v="BENNETT, CRYSTALLIA"/>
    <x v="17"/>
    <x v="1"/>
    <n v="39044"/>
  </r>
  <r>
    <x v="91"/>
    <s v="BIAS, MELODY D"/>
    <x v="17"/>
    <x v="1"/>
    <n v="35482"/>
  </r>
  <r>
    <x v="91"/>
    <s v="BUCHANAN, JUNE E"/>
    <x v="17"/>
    <x v="1"/>
    <n v="40828"/>
  </r>
  <r>
    <x v="91"/>
    <s v="CARRIER, CHRISTI A"/>
    <x v="17"/>
    <x v="1"/>
    <n v="35482"/>
  </r>
  <r>
    <x v="91"/>
    <s v="COX, ADAM N"/>
    <x v="17"/>
    <x v="1"/>
    <n v="30738"/>
  </r>
  <r>
    <x v="91"/>
    <s v="DAVIS, MARK B"/>
    <x v="17"/>
    <x v="1"/>
    <n v="34602"/>
  </r>
  <r>
    <x v="91"/>
    <s v="FUERST, SHARON DENNIS"/>
    <x v="17"/>
    <x v="1"/>
    <n v="36858"/>
  </r>
  <r>
    <x v="91"/>
    <s v="GILREATH, KAREN S"/>
    <x v="17"/>
    <x v="1"/>
    <n v="34880"/>
  </r>
  <r>
    <x v="91"/>
    <s v="GREEN, MATTHEW L"/>
    <x v="17"/>
    <x v="1"/>
    <n v="35652"/>
  </r>
  <r>
    <x v="91"/>
    <s v="JOHNSON, KRISTY ANN"/>
    <x v="17"/>
    <x v="1"/>
    <n v="29534"/>
  </r>
  <r>
    <x v="91"/>
    <s v="KING, MARJORIE A"/>
    <x v="17"/>
    <x v="1"/>
    <n v="45438"/>
  </r>
  <r>
    <x v="91"/>
    <s v="LASETER, KELLEY A"/>
    <x v="17"/>
    <x v="1"/>
    <n v="37428"/>
  </r>
  <r>
    <x v="91"/>
    <s v="MACE, PATRICIA A"/>
    <x v="17"/>
    <x v="1"/>
    <n v="38348"/>
  </r>
  <r>
    <x v="91"/>
    <s v="MCQUEEN-MILAM, A DANIELLE"/>
    <x v="17"/>
    <x v="1"/>
    <n v="48218"/>
  </r>
  <r>
    <x v="91"/>
    <s v="MILAM, JOEL SCOTT"/>
    <x v="17"/>
    <x v="1"/>
    <n v="43418"/>
  </r>
  <r>
    <x v="91"/>
    <s v="MOORE JR, PAUL M"/>
    <x v="17"/>
    <x v="1"/>
    <n v="52208"/>
  </r>
  <r>
    <x v="91"/>
    <s v="MOORE, DEBRA S"/>
    <x v="17"/>
    <x v="1"/>
    <n v="48398"/>
  </r>
  <r>
    <x v="91"/>
    <s v="PARKER, JANET"/>
    <x v="17"/>
    <x v="1"/>
    <n v="38952"/>
  </r>
  <r>
    <x v="91"/>
    <s v="PENNINGTON, GLORIA"/>
    <x v="17"/>
    <x v="1"/>
    <n v="35482"/>
  </r>
  <r>
    <x v="91"/>
    <s v="PHOENIX, SHIRLETT L"/>
    <x v="17"/>
    <x v="1"/>
    <n v="39238"/>
  </r>
  <r>
    <x v="91"/>
    <s v="SALISBURY, DENISE W"/>
    <x v="17"/>
    <x v="1"/>
    <n v="47226"/>
  </r>
  <r>
    <x v="91"/>
    <s v="SEGESSENMAN, ELIZABETH A"/>
    <x v="17"/>
    <x v="1"/>
    <n v="33396"/>
  </r>
  <r>
    <x v="91"/>
    <s v="STOCKTON, CHARLES R"/>
    <x v="17"/>
    <x v="1"/>
    <n v="42538"/>
  </r>
  <r>
    <x v="91"/>
    <s v="SUTTON, TERESA G"/>
    <x v="17"/>
    <x v="1"/>
    <n v="19522"/>
  </r>
  <r>
    <x v="91"/>
    <s v="TAN, COLLEEN PATRICIA"/>
    <x v="17"/>
    <x v="1"/>
    <n v="39384"/>
  </r>
  <r>
    <x v="91"/>
    <s v="TAYLOR, TERRI S"/>
    <x v="17"/>
    <x v="1"/>
    <n v="43620"/>
  </r>
  <r>
    <x v="91"/>
    <s v="THOMAS, GINA M"/>
    <x v="17"/>
    <x v="1"/>
    <n v="32388"/>
  </r>
  <r>
    <x v="91"/>
    <s v="TURNER, DONNA L"/>
    <x v="17"/>
    <x v="1"/>
    <n v="40828"/>
  </r>
  <r>
    <x v="91"/>
    <s v="VANNOY, ROBERT B"/>
    <x v="17"/>
    <x v="1"/>
    <n v="32796"/>
  </r>
  <r>
    <x v="91"/>
    <s v="WHITE, DIANE MARIE"/>
    <x v="17"/>
    <x v="1"/>
    <n v="47258"/>
  </r>
  <r>
    <x v="91"/>
    <s v="WILLARD, BRANDON S"/>
    <x v="17"/>
    <x v="1"/>
    <n v="31590"/>
  </r>
  <r>
    <x v="91"/>
    <s v="WILLIAMS, DAVID A"/>
    <x v="17"/>
    <x v="1"/>
    <n v="42346"/>
  </r>
  <r>
    <x v="52"/>
    <s v="BAILEY, CHERI"/>
    <x v="17"/>
    <x v="1"/>
    <n v="45516"/>
  </r>
  <r>
    <x v="27"/>
    <s v="BAKER, JENENNA L"/>
    <x v="17"/>
    <x v="1"/>
    <n v="29534"/>
  </r>
  <r>
    <x v="27"/>
    <s v="BEATTY, RONALD C"/>
    <x v="17"/>
    <x v="1"/>
    <n v="39044"/>
  </r>
  <r>
    <x v="27"/>
    <s v="BLAKER, LAUREN W"/>
    <x v="17"/>
    <x v="1"/>
    <n v="29534"/>
  </r>
  <r>
    <x v="27"/>
    <s v="BREEDING, LARA A"/>
    <x v="17"/>
    <x v="1"/>
    <n v="32796"/>
  </r>
  <r>
    <x v="27"/>
    <s v="CARTER, SHEREE DENISE FRANKLIN"/>
    <x v="17"/>
    <x v="1"/>
    <n v="30134"/>
  </r>
  <r>
    <x v="27"/>
    <s v="DELPAPA, TIA RENAE"/>
    <x v="17"/>
    <x v="1"/>
    <n v="30412"/>
  </r>
  <r>
    <x v="27"/>
    <s v="FREEMAN, AMANDA CATHRYN"/>
    <x v="17"/>
    <x v="1"/>
    <n v="28930"/>
  </r>
  <r>
    <x v="27"/>
    <s v="HART, BRANDY EMBER"/>
    <x v="17"/>
    <x v="1"/>
    <n v="29534"/>
  </r>
  <r>
    <x v="27"/>
    <s v="HAYNES, STEPHANIE CLARA"/>
    <x v="17"/>
    <x v="1"/>
    <n v="34000"/>
  </r>
  <r>
    <x v="27"/>
    <s v="JOHNSON, KATHY M"/>
    <x v="17"/>
    <x v="1"/>
    <n v="50678"/>
  </r>
  <r>
    <x v="27"/>
    <s v="LAMASTER, VALERIE ANN"/>
    <x v="17"/>
    <x v="1"/>
    <n v="35334"/>
  </r>
  <r>
    <x v="27"/>
    <s v="MAYS, AMANDA J"/>
    <x v="17"/>
    <x v="1"/>
    <n v="31590"/>
  </r>
  <r>
    <x v="27"/>
    <s v="MINCER, MICHELLE D"/>
    <x v="17"/>
    <x v="1"/>
    <n v="41194"/>
  </r>
  <r>
    <x v="27"/>
    <s v="REDMAN, TERRI L"/>
    <x v="17"/>
    <x v="1"/>
    <n v="35334"/>
  </r>
  <r>
    <x v="28"/>
    <s v="CLARK, SALLY L"/>
    <x v="17"/>
    <x v="1"/>
    <n v="48968"/>
  </r>
  <r>
    <x v="28"/>
    <s v="COMBS, SHERRY E"/>
    <x v="17"/>
    <x v="1"/>
    <n v="43108"/>
  </r>
  <r>
    <x v="28"/>
    <s v="EGGLETON, CAROLINE W"/>
    <x v="17"/>
    <x v="1"/>
    <n v="40828"/>
  </r>
  <r>
    <x v="28"/>
    <s v="HARDMAN, DEMETRICE A"/>
    <x v="17"/>
    <x v="1"/>
    <n v="48968"/>
  </r>
  <r>
    <x v="28"/>
    <s v="LIGHT, ELLA KEFFER"/>
    <x v="17"/>
    <x v="1"/>
    <n v="52208"/>
  </r>
  <r>
    <x v="28"/>
    <s v="MAHANEY, DEBORAH C"/>
    <x v="17"/>
    <x v="1"/>
    <n v="40828"/>
  </r>
  <r>
    <x v="28"/>
    <s v="PERRY, RHONDA R"/>
    <x v="17"/>
    <x v="1"/>
    <n v="50108"/>
  </r>
  <r>
    <x v="28"/>
    <s v="PUGH, DAVID R"/>
    <x v="17"/>
    <x v="1"/>
    <n v="42538"/>
  </r>
  <r>
    <x v="28"/>
    <s v="TYREE, REBECCA OSBORN"/>
    <x v="17"/>
    <x v="1"/>
    <n v="39880"/>
  </r>
  <r>
    <x v="28"/>
    <s v="WOODRUM, KAREN L"/>
    <x v="17"/>
    <x v="1"/>
    <n v="48968"/>
  </r>
  <r>
    <x v="71"/>
    <s v="GRALEY, KATHY JO"/>
    <x v="17"/>
    <x v="1"/>
    <n v="48968"/>
  </r>
  <r>
    <x v="71"/>
    <s v="HADEN, SANDRA M"/>
    <x v="17"/>
    <x v="1"/>
    <n v="51818"/>
  </r>
  <r>
    <x v="71"/>
    <s v="HAMMOND, TERESA B"/>
    <x v="17"/>
    <x v="1"/>
    <n v="40184"/>
  </r>
  <r>
    <x v="71"/>
    <s v="MULLINS, ANDREA D"/>
    <x v="17"/>
    <x v="1"/>
    <n v="44226"/>
  </r>
  <r>
    <x v="71"/>
    <s v="PUKALL, GALE A"/>
    <x v="17"/>
    <x v="1"/>
    <n v="51468"/>
  </r>
  <r>
    <x v="71"/>
    <s v="ROGERS, MARTHA W"/>
    <x v="17"/>
    <x v="1"/>
    <n v="50678"/>
  </r>
  <r>
    <x v="71"/>
    <s v="ROSS, ANN IRENE"/>
    <x v="17"/>
    <x v="1"/>
    <n v="40828"/>
  </r>
  <r>
    <x v="71"/>
    <s v="SLAWTER, LAURA BETHANY"/>
    <x v="17"/>
    <x v="1"/>
    <n v="28930"/>
  </r>
  <r>
    <x v="71"/>
    <s v="VENCILL, PAMELA S"/>
    <x v="17"/>
    <x v="1"/>
    <n v="39614"/>
  </r>
  <r>
    <x v="29"/>
    <s v="BALLARD, JODI L"/>
    <x v="17"/>
    <x v="1"/>
    <n v="33396"/>
  </r>
  <r>
    <x v="29"/>
    <s v="BROWN, SUSAN LYNN LARUE"/>
    <x v="17"/>
    <x v="1"/>
    <n v="43014"/>
  </r>
  <r>
    <x v="29"/>
    <s v="HEBB, DONNA BROOM"/>
    <x v="17"/>
    <x v="1"/>
    <n v="44818"/>
  </r>
  <r>
    <x v="29"/>
    <s v="KING, ANN P"/>
    <x v="17"/>
    <x v="1"/>
    <n v="48622"/>
  </r>
  <r>
    <x v="29"/>
    <s v="KING, DOLORES H"/>
    <x v="17"/>
    <x v="1"/>
    <n v="48622"/>
  </r>
  <r>
    <x v="29"/>
    <s v="KING, STEPHEN D"/>
    <x v="17"/>
    <x v="1"/>
    <n v="49506"/>
  </r>
  <r>
    <x v="29"/>
    <s v="MARTIN, YVONNE KAY"/>
    <x v="17"/>
    <x v="1"/>
    <n v="40828"/>
  </r>
  <r>
    <x v="29"/>
    <s v="POSEY, KIMBERLY D"/>
    <x v="17"/>
    <x v="1"/>
    <n v="45516"/>
  </r>
  <r>
    <x v="29"/>
    <s v="SAULTON, ROBIN L"/>
    <x v="17"/>
    <x v="1"/>
    <n v="45516"/>
  </r>
  <r>
    <x v="29"/>
    <s v="TAYLOR, LINDA D"/>
    <x v="17"/>
    <x v="1"/>
    <n v="51818"/>
  </r>
  <r>
    <x v="72"/>
    <s v="CALL, SHERRI LYNN"/>
    <x v="17"/>
    <x v="1"/>
    <n v="35334"/>
  </r>
  <r>
    <x v="72"/>
    <s v="COCHRAN, CAROL D"/>
    <x v="17"/>
    <x v="1"/>
    <n v="47828"/>
  </r>
  <r>
    <x v="72"/>
    <s v="DUTTON, JOSEPH A"/>
    <x v="17"/>
    <x v="1"/>
    <n v="30134"/>
  </r>
  <r>
    <x v="72"/>
    <s v="HAMILTON, CYNTHIA S"/>
    <x v="17"/>
    <x v="1"/>
    <n v="41988"/>
  </r>
  <r>
    <x v="72"/>
    <s v="LEFEVRE, KRISTA DAWN"/>
    <x v="17"/>
    <x v="1"/>
    <n v="30134"/>
  </r>
  <r>
    <x v="72"/>
    <s v="MCDANIEL, AMY K"/>
    <x v="17"/>
    <x v="1"/>
    <n v="29534"/>
  </r>
  <r>
    <x v="72"/>
    <s v="MCDANIEL, CAROLINE C"/>
    <x v="17"/>
    <x v="1"/>
    <n v="22758"/>
  </r>
  <r>
    <x v="72"/>
    <s v="MORRISON, BOBBI J"/>
    <x v="17"/>
    <x v="1"/>
    <n v="30738"/>
  </r>
  <r>
    <x v="72"/>
    <s v="PAXTON, MEGAN R"/>
    <x v="17"/>
    <x v="1"/>
    <n v="31590"/>
  </r>
  <r>
    <x v="72"/>
    <s v="THOMPSON, DENISE W"/>
    <x v="17"/>
    <x v="1"/>
    <n v="31616"/>
  </r>
  <r>
    <x v="72"/>
    <s v="WENTZ, KIMBERLY ANN"/>
    <x v="17"/>
    <x v="1"/>
    <n v="45516"/>
  </r>
  <r>
    <x v="72"/>
    <s v="WITT, STACY D"/>
    <x v="17"/>
    <x v="1"/>
    <n v="29534"/>
  </r>
  <r>
    <x v="72"/>
    <s v="YATES, TAMARA F"/>
    <x v="17"/>
    <x v="1"/>
    <n v="40828"/>
  </r>
  <r>
    <x v="30"/>
    <s v="BOSLEY, SHERRY D"/>
    <x v="17"/>
    <x v="1"/>
    <n v="48968"/>
  </r>
  <r>
    <x v="30"/>
    <s v="CHAMBERS, DONNA K"/>
    <x v="17"/>
    <x v="1"/>
    <n v="38030"/>
  </r>
  <r>
    <x v="30"/>
    <s v="DIGHTON, CHERYL ANN"/>
    <x v="17"/>
    <x v="1"/>
    <n v="30134"/>
  </r>
  <r>
    <x v="30"/>
    <s v="FISHER, CONNIE"/>
    <x v="17"/>
    <x v="1"/>
    <n v="28930"/>
  </r>
  <r>
    <x v="30"/>
    <s v="GLASS, PAMELA"/>
    <x v="17"/>
    <x v="1"/>
    <n v="40590"/>
  </r>
  <r>
    <x v="30"/>
    <s v="HOFFMAN, LINDA R"/>
    <x v="17"/>
    <x v="1"/>
    <n v="44248"/>
  </r>
  <r>
    <x v="30"/>
    <s v="KINDER, MELANIE JEAN"/>
    <x v="17"/>
    <x v="1"/>
    <n v="31590"/>
  </r>
  <r>
    <x v="30"/>
    <s v="KING, WILLIAM J"/>
    <x v="17"/>
    <x v="1"/>
    <n v="42538"/>
  </r>
  <r>
    <x v="30"/>
    <s v="PENNINGTON, MISTI D"/>
    <x v="17"/>
    <x v="1"/>
    <n v="31590"/>
  </r>
  <r>
    <x v="30"/>
    <s v="PENNINGTON, STEVEN WAYNE"/>
    <x v="17"/>
    <x v="1"/>
    <n v="37460"/>
  </r>
  <r>
    <x v="30"/>
    <s v="PHILLIPS, DEBORAH D"/>
    <x v="17"/>
    <x v="1"/>
    <n v="47258"/>
  </r>
  <r>
    <x v="54"/>
    <s v="BLACKWELL, LISA D"/>
    <x v="17"/>
    <x v="1"/>
    <n v="35938"/>
  </r>
  <r>
    <x v="54"/>
    <s v="BROWN, DINAH J"/>
    <x v="17"/>
    <x v="1"/>
    <n v="35482"/>
  </r>
  <r>
    <x v="54"/>
    <s v="FRANKLIN, VIVIEN I"/>
    <x v="17"/>
    <x v="1"/>
    <n v="48968"/>
  </r>
  <r>
    <x v="54"/>
    <s v="HANNER, YVONNE GERVAIS"/>
    <x v="17"/>
    <x v="1"/>
    <n v="33396"/>
  </r>
  <r>
    <x v="54"/>
    <s v="HARLESS, ANGELA LYNN"/>
    <x v="17"/>
    <x v="1"/>
    <n v="39238"/>
  </r>
  <r>
    <x v="54"/>
    <s v="HELVEY, DEBRA A"/>
    <x v="17"/>
    <x v="1"/>
    <n v="33676"/>
  </r>
  <r>
    <x v="54"/>
    <s v="HOPKINS, CHRISTINA LOUISE"/>
    <x v="17"/>
    <x v="1"/>
    <n v="33396"/>
  </r>
  <r>
    <x v="54"/>
    <s v="LEE, MARLENE M"/>
    <x v="17"/>
    <x v="1"/>
    <n v="39556"/>
  </r>
  <r>
    <x v="54"/>
    <s v="O'NEILL, TRUDY M"/>
    <x v="17"/>
    <x v="1"/>
    <n v="29534"/>
  </r>
  <r>
    <x v="54"/>
    <s v="PAYNE, SARAH MICHELLE"/>
    <x v="17"/>
    <x v="1"/>
    <n v="30738"/>
  </r>
  <r>
    <x v="31"/>
    <s v="CARUTHERS, ELLEN S"/>
    <x v="17"/>
    <x v="1"/>
    <n v="50678"/>
  </r>
  <r>
    <x v="31"/>
    <s v="GRASS, ELIZABETH A"/>
    <x v="17"/>
    <x v="1"/>
    <n v="38348"/>
  </r>
  <r>
    <x v="31"/>
    <s v="GUNNO, STEPHANIE M"/>
    <x v="17"/>
    <x v="1"/>
    <n v="40184"/>
  </r>
  <r>
    <x v="31"/>
    <s v="PAULEY, SUSAN GAIL"/>
    <x v="17"/>
    <x v="1"/>
    <n v="29534"/>
  </r>
  <r>
    <x v="31"/>
    <s v="PRATHER, JEFFREY B"/>
    <x v="17"/>
    <x v="1"/>
    <n v="40184"/>
  </r>
  <r>
    <x v="31"/>
    <s v="PUGH, LINDA F"/>
    <x v="17"/>
    <x v="1"/>
    <n v="44818"/>
  </r>
  <r>
    <x v="31"/>
    <s v="RAY, ALICE J"/>
    <x v="17"/>
    <x v="1"/>
    <n v="51068"/>
  </r>
  <r>
    <x v="31"/>
    <s v="WARNER, TRUDY A"/>
    <x v="17"/>
    <x v="1"/>
    <n v="42264"/>
  </r>
  <r>
    <x v="32"/>
    <s v="EDWARDS, LINDA E"/>
    <x v="17"/>
    <x v="1"/>
    <n v="40828"/>
  </r>
  <r>
    <x v="32"/>
    <s v="HARRIS, REGINA A"/>
    <x v="17"/>
    <x v="1"/>
    <n v="41968"/>
  </r>
  <r>
    <x v="32"/>
    <s v="HETU, PETER J"/>
    <x v="17"/>
    <x v="1"/>
    <n v="40828"/>
  </r>
  <r>
    <x v="32"/>
    <s v="LANHAM, KRYSTAL L"/>
    <x v="17"/>
    <x v="1"/>
    <n v="40828"/>
  </r>
  <r>
    <x v="32"/>
    <s v="LEONARD, SUZANNE W"/>
    <x v="17"/>
    <x v="1"/>
    <n v="47226"/>
  </r>
  <r>
    <x v="32"/>
    <s v="LEWIS, CATHARINE D"/>
    <x v="17"/>
    <x v="1"/>
    <n v="48968"/>
  </r>
  <r>
    <x v="32"/>
    <s v="SCHWARZ, KAREN O"/>
    <x v="17"/>
    <x v="1"/>
    <n v="44084"/>
  </r>
  <r>
    <x v="32"/>
    <s v="SHOMO, MICHELLE"/>
    <x v="17"/>
    <x v="1"/>
    <n v="51468"/>
  </r>
  <r>
    <x v="32"/>
    <s v="SLATER, MARBETH E"/>
    <x v="17"/>
    <x v="1"/>
    <n v="48218"/>
  </r>
  <r>
    <x v="32"/>
    <s v="TURLEY, MARJORIE N"/>
    <x v="17"/>
    <x v="1"/>
    <n v="45516"/>
  </r>
  <r>
    <x v="33"/>
    <s v="BRIGHT, LEIGH A"/>
    <x v="17"/>
    <x v="1"/>
    <n v="41798"/>
  </r>
  <r>
    <x v="33"/>
    <s v="CANTER, SHARON A"/>
    <x v="17"/>
    <x v="1"/>
    <n v="38952"/>
  </r>
  <r>
    <x v="33"/>
    <s v="HENRY, ELIZABETH A"/>
    <x v="17"/>
    <x v="1"/>
    <n v="46086"/>
  </r>
  <r>
    <x v="33"/>
    <s v="HESS, ALICIA DAWN"/>
    <x v="17"/>
    <x v="1"/>
    <n v="29534"/>
  </r>
  <r>
    <x v="33"/>
    <s v="HOLLIDAY, THERESE A"/>
    <x v="17"/>
    <x v="1"/>
    <n v="48968"/>
  </r>
  <r>
    <x v="33"/>
    <s v="KEENE, DEBBIE LYNN"/>
    <x v="17"/>
    <x v="1"/>
    <n v="37142"/>
  </r>
  <r>
    <x v="33"/>
    <s v="KESSLER, MARY B"/>
    <x v="17"/>
    <x v="1"/>
    <n v="48968"/>
  </r>
  <r>
    <x v="33"/>
    <s v="LAYNE, GAYLE L"/>
    <x v="17"/>
    <x v="1"/>
    <n v="40828"/>
  </r>
  <r>
    <x v="33"/>
    <s v="LEWIS, PAMELA J"/>
    <x v="17"/>
    <x v="1"/>
    <n v="49538"/>
  </r>
  <r>
    <x v="33"/>
    <s v="NELSON, PAMELA C"/>
    <x v="17"/>
    <x v="1"/>
    <n v="49358"/>
  </r>
  <r>
    <x v="33"/>
    <s v="OLIPHANT, CAROL A"/>
    <x v="17"/>
    <x v="1"/>
    <n v="36254"/>
  </r>
  <r>
    <x v="33"/>
    <s v="PRIDDY, JUDITH L"/>
    <x v="17"/>
    <x v="1"/>
    <n v="48218"/>
  </r>
  <r>
    <x v="33"/>
    <s v="SPENCER, REGINA U"/>
    <x v="17"/>
    <x v="1"/>
    <n v="43108"/>
  </r>
  <r>
    <x v="33"/>
    <s v="THACKER, BRENDA W"/>
    <x v="17"/>
    <x v="1"/>
    <n v="49538"/>
  </r>
  <r>
    <x v="33"/>
    <s v="TUSING, ALLISON M"/>
    <x v="17"/>
    <x v="1"/>
    <n v="35048"/>
  </r>
  <r>
    <x v="33"/>
    <s v="WESTLUND, NANCY T"/>
    <x v="17"/>
    <x v="1"/>
    <n v="40828"/>
  </r>
  <r>
    <x v="34"/>
    <s v="BOWLES, ELEANOR L"/>
    <x v="17"/>
    <x v="1"/>
    <n v="42538"/>
  </r>
  <r>
    <x v="34"/>
    <s v="BROOKSHIRE, SUE N"/>
    <x v="17"/>
    <x v="1"/>
    <n v="46046"/>
  </r>
  <r>
    <x v="34"/>
    <s v="COX, NANCY A"/>
    <x v="17"/>
    <x v="1"/>
    <n v="48218"/>
  </r>
  <r>
    <x v="34"/>
    <s v="DORCAS, DEBORRAH E"/>
    <x v="17"/>
    <x v="1"/>
    <n v="50108"/>
  </r>
  <r>
    <x v="34"/>
    <s v="GEORGE, TRACY M"/>
    <x v="17"/>
    <x v="1"/>
    <n v="36254"/>
  </r>
  <r>
    <x v="34"/>
    <s v="GINTHER, MARGARET A"/>
    <x v="17"/>
    <x v="1"/>
    <n v="40828"/>
  </r>
  <r>
    <x v="34"/>
    <s v="GLINES, DEBORAH S"/>
    <x v="17"/>
    <x v="1"/>
    <n v="36254"/>
  </r>
  <r>
    <x v="34"/>
    <s v="HAGER, MARY A"/>
    <x v="17"/>
    <x v="1"/>
    <n v="47828"/>
  </r>
  <r>
    <x v="34"/>
    <s v="HARRAH, JEFFERY W"/>
    <x v="17"/>
    <x v="1"/>
    <n v="40828"/>
  </r>
  <r>
    <x v="34"/>
    <s v="HEMSWORTH, MARY M"/>
    <x v="17"/>
    <x v="1"/>
    <n v="48968"/>
  </r>
  <r>
    <x v="34"/>
    <s v="HOY, HARRIET L"/>
    <x v="17"/>
    <x v="1"/>
    <n v="40828"/>
  </r>
  <r>
    <x v="34"/>
    <s v="PRICE, CYNTHIA A"/>
    <x v="17"/>
    <x v="1"/>
    <n v="48968"/>
  </r>
  <r>
    <x v="34"/>
    <s v="RUCKER, KELLY B"/>
    <x v="17"/>
    <x v="1"/>
    <n v="38670"/>
  </r>
  <r>
    <x v="34"/>
    <s v="SKIDMORE, CAROL A"/>
    <x v="17"/>
    <x v="1"/>
    <n v="40184"/>
  </r>
  <r>
    <x v="34"/>
    <s v="SLOMAN, HALI J"/>
    <x v="17"/>
    <x v="1"/>
    <n v="40828"/>
  </r>
  <r>
    <x v="34"/>
    <s v="TAYLOR, G RENEE"/>
    <x v="17"/>
    <x v="1"/>
    <n v="48788"/>
  </r>
  <r>
    <x v="35"/>
    <s v="AKERS, PATRICIA B"/>
    <x v="17"/>
    <x v="1"/>
    <n v="51248"/>
  </r>
  <r>
    <x v="35"/>
    <s v="ANSELL, AMANDA D"/>
    <x v="17"/>
    <x v="1"/>
    <n v="30738"/>
  </r>
  <r>
    <x v="35"/>
    <s v="BROOKS, LINDSAY B"/>
    <x v="17"/>
    <x v="1"/>
    <n v="30134"/>
  </r>
  <r>
    <x v="35"/>
    <s v="DOWNEY, LINDSEY ANN"/>
    <x v="17"/>
    <x v="1"/>
    <n v="29534"/>
  </r>
  <r>
    <x v="35"/>
    <s v="DRAKE, RHONDA D"/>
    <x v="17"/>
    <x v="1"/>
    <n v="40828"/>
  </r>
  <r>
    <x v="35"/>
    <s v="HANEY, BRIGID B"/>
    <x v="17"/>
    <x v="1"/>
    <n v="40828"/>
  </r>
  <r>
    <x v="35"/>
    <s v="JACKSON, KARA M"/>
    <x v="17"/>
    <x v="1"/>
    <n v="36254"/>
  </r>
  <r>
    <x v="35"/>
    <s v="KANE, VICTORIA S"/>
    <x v="17"/>
    <x v="1"/>
    <n v="48218"/>
  </r>
  <r>
    <x v="35"/>
    <s v="LANDERS, KIMBERLY M"/>
    <x v="17"/>
    <x v="1"/>
    <n v="39306"/>
  </r>
  <r>
    <x v="35"/>
    <s v="REVERCOMB, REBECCA A"/>
    <x v="17"/>
    <x v="1"/>
    <n v="48218"/>
  </r>
  <r>
    <x v="35"/>
    <s v="SAUNDERS, KIMBERLY G"/>
    <x v="17"/>
    <x v="1"/>
    <n v="40828"/>
  </r>
  <r>
    <x v="35"/>
    <s v="WARD, LORI A"/>
    <x v="17"/>
    <x v="1"/>
    <n v="28930"/>
  </r>
  <r>
    <x v="35"/>
    <s v="WILLIAMS, JULIE J"/>
    <x v="17"/>
    <x v="1"/>
    <n v="37746"/>
  </r>
  <r>
    <x v="36"/>
    <s v="BAILEY, LESA E"/>
    <x v="17"/>
    <x v="1"/>
    <n v="46046"/>
  </r>
  <r>
    <x v="36"/>
    <s v="BANNISTER, DAVID A"/>
    <x v="17"/>
    <x v="1"/>
    <n v="40184"/>
  </r>
  <r>
    <x v="36"/>
    <s v="CHRISTIAN, KATHERINE A"/>
    <x v="17"/>
    <x v="1"/>
    <n v="47078"/>
  </r>
  <r>
    <x v="36"/>
    <s v="DAVIDSON, SHARON LYNN"/>
    <x v="17"/>
    <x v="1"/>
    <n v="48968"/>
  </r>
  <r>
    <x v="36"/>
    <s v="FAUBER, LINDA JO"/>
    <x v="17"/>
    <x v="1"/>
    <n v="43108"/>
  </r>
  <r>
    <x v="36"/>
    <s v="FERRARI, LOIS B"/>
    <x v="17"/>
    <x v="1"/>
    <n v="44690"/>
  </r>
  <r>
    <x v="36"/>
    <s v="HAMRICK, DEBORAH J"/>
    <x v="17"/>
    <x v="1"/>
    <n v="47226"/>
  </r>
  <r>
    <x v="36"/>
    <s v="MESSINGER, KAREN E"/>
    <x v="17"/>
    <x v="1"/>
    <n v="39044"/>
  </r>
  <r>
    <x v="36"/>
    <s v="MESZAROS, LINDA P"/>
    <x v="17"/>
    <x v="1"/>
    <n v="50108"/>
  </r>
  <r>
    <x v="36"/>
    <s v="OLIVIO, KIMBERLY J"/>
    <x v="17"/>
    <x v="1"/>
    <n v="36086"/>
  </r>
  <r>
    <x v="36"/>
    <s v="SPENCER, SHARON M"/>
    <x v="17"/>
    <x v="1"/>
    <n v="46046"/>
  </r>
  <r>
    <x v="36"/>
    <s v="STEWART, LAURA A"/>
    <x v="17"/>
    <x v="1"/>
    <n v="40828"/>
  </r>
  <r>
    <x v="36"/>
    <s v="URLAHS, KAREN GIVEN"/>
    <x v="17"/>
    <x v="1"/>
    <n v="51818"/>
  </r>
  <r>
    <x v="36"/>
    <s v="WELLS, MARY ANN"/>
    <x v="17"/>
    <x v="1"/>
    <n v="48968"/>
  </r>
  <r>
    <x v="37"/>
    <s v="ADKINS, DINAH"/>
    <x v="17"/>
    <x v="1"/>
    <n v="48968"/>
  </r>
  <r>
    <x v="37"/>
    <s v="BAILEY, THRESEA A"/>
    <x v="17"/>
    <x v="1"/>
    <n v="46046"/>
  </r>
  <r>
    <x v="37"/>
    <s v="COX, LISA D"/>
    <x v="17"/>
    <x v="1"/>
    <n v="40828"/>
  </r>
  <r>
    <x v="37"/>
    <s v="DAVIS, LYNN M"/>
    <x v="17"/>
    <x v="1"/>
    <n v="35048"/>
  </r>
  <r>
    <x v="37"/>
    <s v="EVANS, DAISY E"/>
    <x v="17"/>
    <x v="1"/>
    <n v="41968"/>
  </r>
  <r>
    <x v="37"/>
    <s v="GOULD, PAMELA J"/>
    <x v="17"/>
    <x v="1"/>
    <n v="32194"/>
  </r>
  <r>
    <x v="37"/>
    <s v="HARDMAN, STEPHANIE N"/>
    <x v="17"/>
    <x v="1"/>
    <n v="32472"/>
  </r>
  <r>
    <x v="37"/>
    <s v="HINDLE, JILL P"/>
    <x v="17"/>
    <x v="1"/>
    <n v="49538"/>
  </r>
  <r>
    <x v="37"/>
    <s v="KING, DAWN R"/>
    <x v="17"/>
    <x v="1"/>
    <n v="34278"/>
  </r>
  <r>
    <x v="37"/>
    <s v="KIRK, LORI B"/>
    <x v="17"/>
    <x v="1"/>
    <n v="33074"/>
  </r>
  <r>
    <x v="37"/>
    <s v="MORGAN, STACIE D"/>
    <x v="17"/>
    <x v="1"/>
    <n v="31616"/>
  </r>
  <r>
    <x v="37"/>
    <s v="NICHOLS, MARY A"/>
    <x v="17"/>
    <x v="1"/>
    <n v="48788"/>
  </r>
  <r>
    <x v="37"/>
    <s v="RINEHART, NANCY L"/>
    <x v="17"/>
    <x v="1"/>
    <n v="34278"/>
  </r>
  <r>
    <x v="37"/>
    <s v="ROON, SHARON"/>
    <x v="17"/>
    <x v="1"/>
    <n v="40828"/>
  </r>
  <r>
    <x v="37"/>
    <s v="SCOTT, JANET S"/>
    <x v="17"/>
    <x v="1"/>
    <n v="32796"/>
  </r>
  <r>
    <x v="37"/>
    <s v="STONE, AMY L"/>
    <x v="17"/>
    <x v="1"/>
    <n v="45438"/>
  </r>
  <r>
    <x v="37"/>
    <s v="STOVER, VICKI L"/>
    <x v="17"/>
    <x v="1"/>
    <n v="44226"/>
  </r>
  <r>
    <x v="37"/>
    <s v="SURFACE, ELIZABETH K"/>
    <x v="17"/>
    <x v="1"/>
    <n v="48218"/>
  </r>
  <r>
    <x v="37"/>
    <s v="TARDY, DEANNA S"/>
    <x v="17"/>
    <x v="1"/>
    <n v="49358"/>
  </r>
  <r>
    <x v="37"/>
    <s v="TAYLOR, KELLY A"/>
    <x v="17"/>
    <x v="1"/>
    <n v="40184"/>
  </r>
  <r>
    <x v="37"/>
    <s v="WAGNER, TRACY J"/>
    <x v="17"/>
    <x v="1"/>
    <n v="31616"/>
  </r>
  <r>
    <x v="38"/>
    <s v="BOWLES, EMILY H"/>
    <x v="17"/>
    <x v="1"/>
    <n v="31590"/>
  </r>
  <r>
    <x v="38"/>
    <s v="DAVIS, JANE A"/>
    <x v="17"/>
    <x v="1"/>
    <n v="38474"/>
  </r>
  <r>
    <x v="38"/>
    <s v="EDWARDS, JULIA E"/>
    <x v="17"/>
    <x v="1"/>
    <n v="39840"/>
  </r>
  <r>
    <x v="38"/>
    <s v="EMBREY, TIMOTHY W"/>
    <x v="17"/>
    <x v="1"/>
    <n v="40590"/>
  </r>
  <r>
    <x v="38"/>
    <s v="HAMILTON, PATRICIA V"/>
    <x v="17"/>
    <x v="1"/>
    <n v="40828"/>
  </r>
  <r>
    <x v="38"/>
    <s v="HENSLEY, DEBORAH S"/>
    <x v="17"/>
    <x v="1"/>
    <n v="42538"/>
  </r>
  <r>
    <x v="38"/>
    <s v="IVEY, VIRGINIA W"/>
    <x v="17"/>
    <x v="1"/>
    <n v="40828"/>
  </r>
  <r>
    <x v="38"/>
    <s v="LAMBERT, JAMIL L"/>
    <x v="17"/>
    <x v="1"/>
    <n v="29534"/>
  </r>
  <r>
    <x v="38"/>
    <s v="MATHIS, JENNIFER L"/>
    <x v="17"/>
    <x v="1"/>
    <n v="44832"/>
  </r>
  <r>
    <x v="38"/>
    <s v="MILLER, HEATHER D"/>
    <x v="17"/>
    <x v="1"/>
    <n v="34880"/>
  </r>
  <r>
    <x v="38"/>
    <s v="OAKES, RACHEL KAYE"/>
    <x v="17"/>
    <x v="1"/>
    <n v="29534"/>
  </r>
  <r>
    <x v="38"/>
    <s v="SIDERS, NANCY E"/>
    <x v="17"/>
    <x v="1"/>
    <n v="50678"/>
  </r>
  <r>
    <x v="38"/>
    <s v="TOMPA, MARILYN S"/>
    <x v="17"/>
    <x v="1"/>
    <n v="48968"/>
  </r>
  <r>
    <x v="39"/>
    <s v="COLLAZO, SUSAN M"/>
    <x v="17"/>
    <x v="1"/>
    <n v="44818"/>
  </r>
  <r>
    <x v="39"/>
    <s v="COTTRILL, MICHELLE NORMAN"/>
    <x v="17"/>
    <x v="1"/>
    <n v="33396"/>
  </r>
  <r>
    <x v="39"/>
    <s v="HANSON, HEATHER MARIE"/>
    <x v="17"/>
    <x v="1"/>
    <n v="30412"/>
  </r>
  <r>
    <x v="39"/>
    <s v="KIRK, CHERYL LYNN"/>
    <x v="17"/>
    <x v="1"/>
    <n v="32472"/>
  </r>
  <r>
    <x v="39"/>
    <s v="LONG, ROBIN C"/>
    <x v="17"/>
    <x v="1"/>
    <n v="39614"/>
  </r>
  <r>
    <x v="39"/>
    <s v="MCCUTCHEON, SHELLY S"/>
    <x v="17"/>
    <x v="1"/>
    <n v="51248"/>
  </r>
  <r>
    <x v="39"/>
    <s v="MILLER, DEBORAH L"/>
    <x v="17"/>
    <x v="1"/>
    <n v="48968"/>
  </r>
  <r>
    <x v="39"/>
    <s v="MYERS, KAREN L"/>
    <x v="17"/>
    <x v="1"/>
    <n v="48968"/>
  </r>
  <r>
    <x v="39"/>
    <s v="NUTTER, LISA B"/>
    <x v="17"/>
    <x v="1"/>
    <n v="44084"/>
  </r>
  <r>
    <x v="39"/>
    <s v="SCRIBNER, CATHY L"/>
    <x v="17"/>
    <x v="1"/>
    <n v="44632"/>
  </r>
  <r>
    <x v="39"/>
    <s v="SHOMO, KIMBERLY D"/>
    <x v="17"/>
    <x v="1"/>
    <n v="40184"/>
  </r>
  <r>
    <x v="39"/>
    <s v="WALDECK, PATRICIA ANN"/>
    <x v="17"/>
    <x v="1"/>
    <n v="24199"/>
  </r>
  <r>
    <x v="39"/>
    <s v="WALKER, MARTHA L S"/>
    <x v="17"/>
    <x v="1"/>
    <n v="47648"/>
  </r>
  <r>
    <x v="40"/>
    <s v="ALDERSON, ANNE D"/>
    <x v="17"/>
    <x v="1"/>
    <n v="43108"/>
  </r>
  <r>
    <x v="40"/>
    <s v="ARTHUR, DENISE A"/>
    <x v="17"/>
    <x v="1"/>
    <n v="48218"/>
  </r>
  <r>
    <x v="40"/>
    <s v="CANTRELL, BRENDA J"/>
    <x v="17"/>
    <x v="1"/>
    <n v="37904"/>
  </r>
  <r>
    <x v="40"/>
    <s v="CHAFIN, LOU J"/>
    <x v="17"/>
    <x v="1"/>
    <n v="34880"/>
  </r>
  <r>
    <x v="40"/>
    <s v="CISCO, TERESA D"/>
    <x v="17"/>
    <x v="1"/>
    <n v="36086"/>
  </r>
  <r>
    <x v="40"/>
    <s v="COTTRELL, AMY K"/>
    <x v="17"/>
    <x v="1"/>
    <n v="48968"/>
  </r>
  <r>
    <x v="40"/>
    <s v="EPSTEIN, PAUL I"/>
    <x v="17"/>
    <x v="1"/>
    <n v="46046"/>
  </r>
  <r>
    <x v="40"/>
    <s v="FORGET, PATRICIA J"/>
    <x v="17"/>
    <x v="1"/>
    <n v="35482"/>
  </r>
  <r>
    <x v="40"/>
    <s v="GRIZZELL, CHRISTINE S"/>
    <x v="17"/>
    <x v="1"/>
    <n v="48968"/>
  </r>
  <r>
    <x v="40"/>
    <s v="HARPER, SUMMER R"/>
    <x v="17"/>
    <x v="1"/>
    <n v="34880"/>
  </r>
  <r>
    <x v="40"/>
    <s v="HOUSER, DEBRA D"/>
    <x v="17"/>
    <x v="1"/>
    <n v="42538"/>
  </r>
  <r>
    <x v="40"/>
    <s v="JARVIS, DEBORAH K"/>
    <x v="17"/>
    <x v="1"/>
    <n v="44632"/>
  </r>
  <r>
    <x v="40"/>
    <s v="MCCOY, PAULA K"/>
    <x v="17"/>
    <x v="1"/>
    <n v="48968"/>
  </r>
  <r>
    <x v="40"/>
    <s v="MORGAN, CHARLOTTE A"/>
    <x v="17"/>
    <x v="1"/>
    <n v="45516"/>
  </r>
  <r>
    <x v="40"/>
    <s v="RIGGALL, SHAINA G"/>
    <x v="17"/>
    <x v="1"/>
    <n v="33074"/>
  </r>
  <r>
    <x v="57"/>
    <s v="BROWNING, RUTH A"/>
    <x v="17"/>
    <x v="1"/>
    <n v="44832"/>
  </r>
  <r>
    <x v="57"/>
    <s v="DEARDORFF, KIMBERLY D"/>
    <x v="17"/>
    <x v="1"/>
    <n v="37298"/>
  </r>
  <r>
    <x v="57"/>
    <s v="FISK, RACHEL ANN"/>
    <x v="17"/>
    <x v="1"/>
    <n v="32472"/>
  </r>
  <r>
    <x v="57"/>
    <s v="GARBER, GREGORY W"/>
    <x v="17"/>
    <x v="1"/>
    <n v="40184"/>
  </r>
  <r>
    <x v="57"/>
    <s v="HAGERTY, ALEXANDRA K"/>
    <x v="17"/>
    <x v="1"/>
    <n v="40828"/>
  </r>
  <r>
    <x v="57"/>
    <s v="LONG, ROBERTA J"/>
    <x v="17"/>
    <x v="1"/>
    <n v="48968"/>
  </r>
  <r>
    <x v="57"/>
    <s v="NICHOLAS, MADELENE LAVERNE"/>
    <x v="17"/>
    <x v="1"/>
    <n v="39238"/>
  </r>
  <r>
    <x v="57"/>
    <s v="RABY, STACIE K"/>
    <x v="17"/>
    <x v="1"/>
    <n v="35334"/>
  </r>
  <r>
    <x v="57"/>
    <s v="SCHEIRMAN, PHYLLIS R"/>
    <x v="17"/>
    <x v="1"/>
    <n v="43108"/>
  </r>
  <r>
    <x v="57"/>
    <s v="SMITH, ELAINE M"/>
    <x v="17"/>
    <x v="1"/>
    <n v="40828"/>
  </r>
  <r>
    <x v="57"/>
    <s v="SMITH, KATY J"/>
    <x v="17"/>
    <x v="1"/>
    <n v="51468"/>
  </r>
  <r>
    <x v="57"/>
    <s v="VASSILIOU, JO C"/>
    <x v="17"/>
    <x v="1"/>
    <n v="40828"/>
  </r>
  <r>
    <x v="58"/>
    <s v="BLAKE, LISA G"/>
    <x v="17"/>
    <x v="1"/>
    <n v="31616"/>
  </r>
  <r>
    <x v="58"/>
    <s v="BREWER, ANGELA DAWN"/>
    <x v="17"/>
    <x v="1"/>
    <n v="36254"/>
  </r>
  <r>
    <x v="58"/>
    <s v="BRUNETTI, DENNIE J"/>
    <x v="17"/>
    <x v="1"/>
    <n v="32194"/>
  </r>
  <r>
    <x v="58"/>
    <s v="CARROLL, PAMELA SUE"/>
    <x v="17"/>
    <x v="1"/>
    <n v="30738"/>
  </r>
  <r>
    <x v="58"/>
    <s v="HANNIGAN, JULIE MARIE"/>
    <x v="17"/>
    <x v="1"/>
    <n v="29534"/>
  </r>
  <r>
    <x v="58"/>
    <s v="HOLBROOK, ALICE FAYE"/>
    <x v="17"/>
    <x v="1"/>
    <n v="40828"/>
  </r>
  <r>
    <x v="58"/>
    <s v="KINDER, BRENDA S"/>
    <x v="17"/>
    <x v="1"/>
    <n v="38066"/>
  </r>
  <r>
    <x v="58"/>
    <s v="MCKNIGHT, NORMA W"/>
    <x v="17"/>
    <x v="1"/>
    <n v="40184"/>
  </r>
  <r>
    <x v="58"/>
    <s v="POSTEN, TIMOTHY B"/>
    <x v="17"/>
    <x v="1"/>
    <n v="40828"/>
  </r>
  <r>
    <x v="58"/>
    <s v="PRESTON, MARY SUE"/>
    <x v="17"/>
    <x v="1"/>
    <n v="48788"/>
  </r>
  <r>
    <x v="58"/>
    <s v="SPARKS, CARRIE R"/>
    <x v="17"/>
    <x v="1"/>
    <n v="43734"/>
  </r>
  <r>
    <x v="58"/>
    <s v="VICKERS, CHRISTY M"/>
    <x v="17"/>
    <x v="1"/>
    <n v="34278"/>
  </r>
  <r>
    <x v="74"/>
    <s v="BAIRD, TONYA G"/>
    <x v="17"/>
    <x v="1"/>
    <n v="40828"/>
  </r>
  <r>
    <x v="74"/>
    <s v="BRANNEN, LEE ANN"/>
    <x v="17"/>
    <x v="1"/>
    <n v="48218"/>
  </r>
  <r>
    <x v="74"/>
    <s v="CASEY, MARY E"/>
    <x v="17"/>
    <x v="1"/>
    <n v="37026"/>
  </r>
  <r>
    <x v="74"/>
    <s v="EARNEST, LEAH BLOOM"/>
    <x v="17"/>
    <x v="1"/>
    <n v="28930"/>
  </r>
  <r>
    <x v="74"/>
    <s v="HAGER, KAREN KAY"/>
    <x v="17"/>
    <x v="1"/>
    <n v="48968"/>
  </r>
  <r>
    <x v="74"/>
    <s v="KANNER, SHELLEY M"/>
    <x v="17"/>
    <x v="1"/>
    <n v="49538"/>
  </r>
  <r>
    <x v="74"/>
    <s v="LILLIBRIDGE, JAMES M"/>
    <x v="17"/>
    <x v="1"/>
    <n v="40828"/>
  </r>
  <r>
    <x v="74"/>
    <s v="LYONS, JEANIE A"/>
    <x v="17"/>
    <x v="1"/>
    <n v="51248"/>
  </r>
  <r>
    <x v="74"/>
    <s v="SUTTON, LINDA L"/>
    <x v="17"/>
    <x v="1"/>
    <n v="50108"/>
  </r>
  <r>
    <x v="74"/>
    <s v="WOODRUFF, JENNIFER HORNE"/>
    <x v="17"/>
    <x v="1"/>
    <n v="37026"/>
  </r>
  <r>
    <x v="42"/>
    <s v="CARPENTER, JAMI MICHELLE TREOLA"/>
    <x v="17"/>
    <x v="1"/>
    <n v="35334"/>
  </r>
  <r>
    <x v="42"/>
    <s v="CLARK, TAMMY J"/>
    <x v="17"/>
    <x v="1"/>
    <n v="40828"/>
  </r>
  <r>
    <x v="42"/>
    <s v="GORDON, JEWELL ANN"/>
    <x v="17"/>
    <x v="1"/>
    <n v="32796"/>
  </r>
  <r>
    <x v="42"/>
    <s v="HONAKER, JENNIFER L"/>
    <x v="17"/>
    <x v="1"/>
    <n v="31014"/>
  </r>
  <r>
    <x v="42"/>
    <s v="MCCALLISTER-SIZEMORE, MELISSA L"/>
    <x v="17"/>
    <x v="1"/>
    <n v="32194"/>
  </r>
  <r>
    <x v="42"/>
    <s v="ROLLINS, CHERYL S"/>
    <x v="17"/>
    <x v="1"/>
    <n v="48968"/>
  </r>
  <r>
    <x v="42"/>
    <s v="SISSON, JOLINDA L"/>
    <x v="17"/>
    <x v="1"/>
    <n v="39614"/>
  </r>
  <r>
    <x v="42"/>
    <s v="SIZEMORE, ROCHELLE J"/>
    <x v="17"/>
    <x v="1"/>
    <n v="41650"/>
  </r>
  <r>
    <x v="42"/>
    <s v="STANLEY, SUSANN C"/>
    <x v="17"/>
    <x v="1"/>
    <n v="41398"/>
  </r>
  <r>
    <x v="42"/>
    <s v="TOLER, MELISSA D"/>
    <x v="17"/>
    <x v="1"/>
    <n v="31590"/>
  </r>
  <r>
    <x v="42"/>
    <s v="WALKER, DEBORAH F"/>
    <x v="17"/>
    <x v="1"/>
    <n v="48398"/>
  </r>
  <r>
    <x v="42"/>
    <s v="WELLING, CONNIE S"/>
    <x v="17"/>
    <x v="1"/>
    <n v="40828"/>
  </r>
  <r>
    <x v="95"/>
    <s v="BAILEY, DIANA G"/>
    <x v="17"/>
    <x v="1"/>
    <n v="38634"/>
  </r>
  <r>
    <x v="95"/>
    <s v="BURKE, MARSHA L"/>
    <x v="17"/>
    <x v="1"/>
    <n v="40184"/>
  </r>
  <r>
    <x v="95"/>
    <s v="CRISER, MARGIE E"/>
    <x v="17"/>
    <x v="1"/>
    <n v="42264"/>
  </r>
  <r>
    <x v="95"/>
    <s v="CUMMINGS, CYNTHIA C"/>
    <x v="17"/>
    <x v="1"/>
    <n v="40762"/>
  </r>
  <r>
    <x v="95"/>
    <s v="FLETCHER, SANDRA R"/>
    <x v="17"/>
    <x v="1"/>
    <n v="51248"/>
  </r>
  <r>
    <x v="95"/>
    <s v="JACKSON, JENNIFER R"/>
    <x v="17"/>
    <x v="1"/>
    <n v="38348"/>
  </r>
  <r>
    <x v="95"/>
    <s v="MARTIN, JOHN T"/>
    <x v="17"/>
    <x v="1"/>
    <n v="43678"/>
  </r>
  <r>
    <x v="95"/>
    <s v="MERCER, JUDITH A"/>
    <x v="17"/>
    <x v="1"/>
    <n v="50678"/>
  </r>
  <r>
    <x v="95"/>
    <s v="MILLER, REBECCA L"/>
    <x v="17"/>
    <x v="1"/>
    <n v="48398"/>
  </r>
  <r>
    <x v="95"/>
    <s v="VILAIN, NANCY A"/>
    <x v="17"/>
    <x v="1"/>
    <n v="43108"/>
  </r>
  <r>
    <x v="95"/>
    <s v="WALDECK, NINA G"/>
    <x v="17"/>
    <x v="1"/>
    <n v="40184"/>
  </r>
  <r>
    <x v="77"/>
    <s v="BAILEY, DEBORAH A"/>
    <x v="17"/>
    <x v="1"/>
    <n v="37904"/>
  </r>
  <r>
    <x v="77"/>
    <s v="BROCE, VICTORIA S"/>
    <x v="17"/>
    <x v="1"/>
    <n v="45296"/>
  </r>
  <r>
    <x v="77"/>
    <s v="ELLIOTT, TWANNA GAIL"/>
    <x v="17"/>
    <x v="1"/>
    <n v="30134"/>
  </r>
  <r>
    <x v="77"/>
    <s v="FOSTER, JANE A"/>
    <x v="17"/>
    <x v="1"/>
    <n v="40184"/>
  </r>
  <r>
    <x v="77"/>
    <s v="FRANCISCO, SANDRA KAY"/>
    <x v="17"/>
    <x v="1"/>
    <n v="33676"/>
  </r>
  <r>
    <x v="77"/>
    <s v="FRANCO, ANGELA MICHELLE"/>
    <x v="17"/>
    <x v="1"/>
    <n v="33074"/>
  </r>
  <r>
    <x v="77"/>
    <s v="GRAZIANO, NICOLETTA A"/>
    <x v="17"/>
    <x v="1"/>
    <n v="35652"/>
  </r>
  <r>
    <x v="77"/>
    <s v="MCELHANEY, AIMEE M"/>
    <x v="17"/>
    <x v="1"/>
    <n v="35334"/>
  </r>
  <r>
    <x v="77"/>
    <s v="NICHOLS, GAIL L"/>
    <x v="17"/>
    <x v="1"/>
    <n v="43476"/>
  </r>
  <r>
    <x v="77"/>
    <s v="SIRACUSA, PEGGY B"/>
    <x v="17"/>
    <x v="1"/>
    <n v="40828"/>
  </r>
  <r>
    <x v="77"/>
    <s v="STAFFORD, MARY E"/>
    <x v="17"/>
    <x v="1"/>
    <n v="44818"/>
  </r>
  <r>
    <x v="63"/>
    <s v="BARBER, BRENDA S"/>
    <x v="17"/>
    <x v="1"/>
    <n v="48968"/>
  </r>
  <r>
    <x v="63"/>
    <s v="BYRD, SHARON A."/>
    <x v="17"/>
    <x v="1"/>
    <n v="48968"/>
  </r>
  <r>
    <x v="63"/>
    <s v="ELLIS, REBEKAH K"/>
    <x v="17"/>
    <x v="1"/>
    <n v="43108"/>
  </r>
  <r>
    <x v="63"/>
    <s v="HOLT, CHAD M"/>
    <x v="17"/>
    <x v="1"/>
    <n v="17524"/>
  </r>
  <r>
    <x v="63"/>
    <s v="LOZANO, MARY"/>
    <x v="17"/>
    <x v="1"/>
    <n v="44818"/>
  </r>
  <r>
    <x v="63"/>
    <s v="MURRAY, BONITA A"/>
    <x v="17"/>
    <x v="1"/>
    <n v="40184"/>
  </r>
  <r>
    <x v="63"/>
    <s v="NOTTINGHAM, JUDITH K"/>
    <x v="17"/>
    <x v="1"/>
    <n v="45516"/>
  </r>
  <r>
    <x v="63"/>
    <s v="SCHOOLCRAFT, BUFFY L"/>
    <x v="17"/>
    <x v="1"/>
    <n v="44226"/>
  </r>
  <r>
    <x v="63"/>
    <s v="VIA, PATTI M"/>
    <x v="17"/>
    <x v="1"/>
    <n v="42538"/>
  </r>
  <r>
    <x v="63"/>
    <s v="WILSON, REBECCA A"/>
    <x v="17"/>
    <x v="1"/>
    <n v="42538"/>
  </r>
  <r>
    <x v="83"/>
    <s v="ALLENGER, MICHAEL J"/>
    <x v="18"/>
    <x v="1"/>
    <n v="40590"/>
  </r>
  <r>
    <x v="83"/>
    <s v="ARDMAN, STEPHEN C"/>
    <x v="18"/>
    <x v="1"/>
    <n v="35482"/>
  </r>
  <r>
    <x v="83"/>
    <s v="DAVIS, MARGARET R"/>
    <x v="18"/>
    <x v="1"/>
    <n v="53022.9"/>
  </r>
  <r>
    <x v="83"/>
    <s v="DILLON, LORA L"/>
    <x v="18"/>
    <x v="1"/>
    <n v="37298"/>
  </r>
  <r>
    <x v="83"/>
    <s v="GARNES, JULIA LEONIDOVNA"/>
    <x v="18"/>
    <x v="1"/>
    <n v="34762"/>
  </r>
  <r>
    <x v="83"/>
    <s v="JOHNSON, VALARIE NICOLE"/>
    <x v="18"/>
    <x v="1"/>
    <n v="29534"/>
  </r>
  <r>
    <x v="83"/>
    <s v="KESSINGER, MARY M"/>
    <x v="18"/>
    <x v="1"/>
    <n v="43620"/>
  </r>
  <r>
    <x v="83"/>
    <s v="MEADOWS, JEFFREY B"/>
    <x v="18"/>
    <x v="1"/>
    <n v="40590"/>
  </r>
  <r>
    <x v="83"/>
    <s v="WILLIAMS, LEMUEL RAY"/>
    <x v="18"/>
    <x v="1"/>
    <n v="28930"/>
  </r>
  <r>
    <x v="80"/>
    <s v="HEYLIGER, SIGNORA E"/>
    <x v="18"/>
    <x v="1"/>
    <n v="52388"/>
  </r>
  <r>
    <x v="80"/>
    <s v="INGRAM, LOIS I"/>
    <x v="18"/>
    <x v="1"/>
    <n v="51818"/>
  </r>
  <r>
    <x v="80"/>
    <s v="STOLLINGS, DEBRA K"/>
    <x v="18"/>
    <x v="1"/>
    <n v="48968"/>
  </r>
  <r>
    <x v="80"/>
    <s v="WILLIAMS, WANDA D"/>
    <x v="18"/>
    <x v="1"/>
    <n v="45296"/>
  </r>
  <r>
    <x v="14"/>
    <s v="ALCAZAR, DELORES JEAN"/>
    <x v="18"/>
    <x v="1"/>
    <n v="48398"/>
  </r>
  <r>
    <x v="14"/>
    <s v="AYERS, LINDA S"/>
    <x v="18"/>
    <x v="1"/>
    <n v="39948"/>
  </r>
  <r>
    <x v="14"/>
    <s v="BEASLEY, JOHN T"/>
    <x v="18"/>
    <x v="1"/>
    <n v="45438"/>
  </r>
  <r>
    <x v="14"/>
    <s v="BENVIN, ROBERT M"/>
    <x v="18"/>
    <x v="1"/>
    <n v="28930"/>
  </r>
  <r>
    <x v="14"/>
    <s v="BLAUL, ROSALIE M"/>
    <x v="18"/>
    <x v="1"/>
    <n v="48968"/>
  </r>
  <r>
    <x v="14"/>
    <s v="BUCKALEW, CAROL M"/>
    <x v="18"/>
    <x v="1"/>
    <n v="44248"/>
  </r>
  <r>
    <x v="14"/>
    <s v="BURKE, MARTHA D"/>
    <x v="18"/>
    <x v="1"/>
    <n v="52958"/>
  </r>
  <r>
    <x v="14"/>
    <s v="CALABRESE, BILLY J"/>
    <x v="18"/>
    <x v="1"/>
    <n v="43734"/>
  </r>
  <r>
    <x v="14"/>
    <s v="CHAFFIN, DELFORD FRANKLIN"/>
    <x v="18"/>
    <x v="1"/>
    <n v="32194"/>
  </r>
  <r>
    <x v="14"/>
    <s v="COLEMAN, PATRICIA A"/>
    <x v="18"/>
    <x v="1"/>
    <n v="40828"/>
  </r>
  <r>
    <x v="14"/>
    <s v="CORBETT, KATHLEEN G"/>
    <x v="18"/>
    <x v="1"/>
    <n v="51248"/>
  </r>
  <r>
    <x v="14"/>
    <s v="CRUIKSHANK, ANGELA S"/>
    <x v="18"/>
    <x v="1"/>
    <n v="34880"/>
  </r>
  <r>
    <x v="14"/>
    <s v="CUNDY, LYNN ELIZABETH"/>
    <x v="18"/>
    <x v="1"/>
    <n v="41708"/>
  </r>
  <r>
    <x v="14"/>
    <s v="DAVIS, REGINA D"/>
    <x v="18"/>
    <x v="1"/>
    <n v="30134"/>
  </r>
  <r>
    <x v="14"/>
    <s v="DOLLISON, NATALIE C"/>
    <x v="18"/>
    <x v="1"/>
    <n v="28930"/>
  </r>
  <r>
    <x v="14"/>
    <s v="DORSEY, WILLIAM FRANKLIN"/>
    <x v="18"/>
    <x v="1"/>
    <n v="34762"/>
  </r>
  <r>
    <x v="14"/>
    <s v="DOW, SANDRA K"/>
    <x v="18"/>
    <x v="1"/>
    <n v="48218"/>
  </r>
  <r>
    <x v="14"/>
    <s v="EPLING, KELLI LEANN"/>
    <x v="18"/>
    <x v="1"/>
    <n v="32668"/>
  </r>
  <r>
    <x v="14"/>
    <s v="FERGUSON, DIANE R"/>
    <x v="18"/>
    <x v="1"/>
    <n v="32194"/>
  </r>
  <r>
    <x v="14"/>
    <s v="FREEMAN, STEVEN D"/>
    <x v="18"/>
    <x v="1"/>
    <n v="40184"/>
  </r>
  <r>
    <x v="14"/>
    <s v="FULLER, BENJAMIN MICHAEL"/>
    <x v="18"/>
    <x v="1"/>
    <n v="29810"/>
  </r>
  <r>
    <x v="14"/>
    <s v="GREENE, JACQUELINE CAROL"/>
    <x v="18"/>
    <x v="1"/>
    <n v="28930"/>
  </r>
  <r>
    <x v="14"/>
    <s v="HACKNEY, CRYSTAL D"/>
    <x v="18"/>
    <x v="1"/>
    <n v="36540"/>
  </r>
  <r>
    <x v="14"/>
    <s v="HALL, JAMES W"/>
    <x v="18"/>
    <x v="1"/>
    <n v="38474"/>
  </r>
  <r>
    <x v="14"/>
    <s v="HARPER JR, DANA LEE"/>
    <x v="18"/>
    <x v="1"/>
    <n v="48218"/>
  </r>
  <r>
    <x v="14"/>
    <s v="HEATH, ROBERTA G"/>
    <x v="18"/>
    <x v="1"/>
    <n v="47078"/>
  </r>
  <r>
    <x v="14"/>
    <s v="HUDSON, MARY SHEA"/>
    <x v="18"/>
    <x v="1"/>
    <n v="48968"/>
  </r>
  <r>
    <x v="14"/>
    <s v="HUMPHRIES, KATHY G"/>
    <x v="18"/>
    <x v="1"/>
    <n v="48968"/>
  </r>
  <r>
    <x v="14"/>
    <s v="JOHNSON, JACLYN MARIE"/>
    <x v="18"/>
    <x v="1"/>
    <n v="30134"/>
  </r>
  <r>
    <x v="14"/>
    <s v="KELLER, N CAMILLE"/>
    <x v="18"/>
    <x v="1"/>
    <n v="49538"/>
  </r>
  <r>
    <x v="14"/>
    <s v="KERNER, PAULA R"/>
    <x v="18"/>
    <x v="1"/>
    <n v="40184"/>
  </r>
  <r>
    <x v="14"/>
    <s v="KLINE, JUDITH W"/>
    <x v="18"/>
    <x v="1"/>
    <n v="44818"/>
  </r>
  <r>
    <x v="14"/>
    <s v="KOL, CLAUDIA A"/>
    <x v="18"/>
    <x v="1"/>
    <n v="51818"/>
  </r>
  <r>
    <x v="14"/>
    <s v="LEGG, ANNETTE M"/>
    <x v="18"/>
    <x v="1"/>
    <n v="33396"/>
  </r>
  <r>
    <x v="14"/>
    <s v="MARTIN, ELIZABETH H"/>
    <x v="18"/>
    <x v="1"/>
    <n v="48968"/>
  </r>
  <r>
    <x v="14"/>
    <s v="MCCANN, TIFFANY L"/>
    <x v="18"/>
    <x v="1"/>
    <n v="30738"/>
  </r>
  <r>
    <x v="14"/>
    <s v="MCCLURE, KATHERINE A"/>
    <x v="18"/>
    <x v="1"/>
    <n v="48968"/>
  </r>
  <r>
    <x v="14"/>
    <s v="MESZAROS, PETER P"/>
    <x v="18"/>
    <x v="1"/>
    <n v="44818"/>
  </r>
  <r>
    <x v="14"/>
    <s v="MILLER, ANN C"/>
    <x v="18"/>
    <x v="1"/>
    <n v="42538"/>
  </r>
  <r>
    <x v="14"/>
    <s v="MORGAN, LUCILLE F"/>
    <x v="18"/>
    <x v="1"/>
    <n v="40828"/>
  </r>
  <r>
    <x v="14"/>
    <s v="NICHOLS, AMBER R"/>
    <x v="18"/>
    <x v="1"/>
    <n v="28930"/>
  </r>
  <r>
    <x v="14"/>
    <s v="PENNINGTON, CRYSTAL L"/>
    <x v="18"/>
    <x v="1"/>
    <n v="42400"/>
  </r>
  <r>
    <x v="14"/>
    <s v="RASTLE, MARIANNE"/>
    <x v="18"/>
    <x v="1"/>
    <n v="51818"/>
  </r>
  <r>
    <x v="14"/>
    <s v="ROACH, ANGELA A"/>
    <x v="18"/>
    <x v="1"/>
    <n v="50108"/>
  </r>
  <r>
    <x v="14"/>
    <s v="SCOTT, ROBERT M"/>
    <x v="18"/>
    <x v="1"/>
    <n v="45728.35"/>
  </r>
  <r>
    <x v="14"/>
    <s v="SHAMBLIN, RHONDA J"/>
    <x v="18"/>
    <x v="1"/>
    <n v="37298"/>
  </r>
  <r>
    <x v="14"/>
    <s v="SNYDER, PEGGY C"/>
    <x v="18"/>
    <x v="1"/>
    <n v="52958"/>
  </r>
  <r>
    <x v="14"/>
    <s v="STARKS, ROBERT K"/>
    <x v="18"/>
    <x v="1"/>
    <n v="33272"/>
  </r>
  <r>
    <x v="14"/>
    <s v="STATOME, GERALD T"/>
    <x v="18"/>
    <x v="1"/>
    <n v="34000"/>
  </r>
  <r>
    <x v="14"/>
    <s v="STOWERS, JOSHUA D"/>
    <x v="18"/>
    <x v="1"/>
    <n v="34478"/>
  </r>
  <r>
    <x v="14"/>
    <s v="SWAYNE, LAWRENCE S"/>
    <x v="18"/>
    <x v="1"/>
    <n v="43108"/>
  </r>
  <r>
    <x v="14"/>
    <s v="TREADWAY, SHELLY R"/>
    <x v="18"/>
    <x v="1"/>
    <n v="33676"/>
  </r>
  <r>
    <x v="14"/>
    <s v="WALKER, SUSAN M"/>
    <x v="18"/>
    <x v="1"/>
    <n v="29810"/>
  </r>
  <r>
    <x v="14"/>
    <s v="WILLIAMS, BRENDA R"/>
    <x v="18"/>
    <x v="1"/>
    <n v="52958"/>
  </r>
  <r>
    <x v="14"/>
    <s v="WILLIAMS, JOSEPH"/>
    <x v="18"/>
    <x v="1"/>
    <n v="51248"/>
  </r>
  <r>
    <x v="14"/>
    <s v="WILSON, RONALD A"/>
    <x v="18"/>
    <x v="1"/>
    <n v="33396"/>
  </r>
  <r>
    <x v="14"/>
    <s v="WOOLWINE JR, JACK D"/>
    <x v="18"/>
    <x v="1"/>
    <n v="51818"/>
  </r>
  <r>
    <x v="81"/>
    <s v="ARBAUGH, DANIEL P"/>
    <x v="18"/>
    <x v="1"/>
    <n v="36086"/>
  </r>
  <r>
    <x v="81"/>
    <s v="HALSTEAD, MARJORIE L"/>
    <x v="18"/>
    <x v="1"/>
    <n v="45438"/>
  </r>
  <r>
    <x v="81"/>
    <s v="HUNTER, CHANDRA DAWN"/>
    <x v="18"/>
    <x v="1"/>
    <n v="35366"/>
  </r>
  <r>
    <x v="81"/>
    <s v="SCHWERTNER, DONALD G"/>
    <x v="18"/>
    <x v="1"/>
    <n v="48398"/>
  </r>
  <r>
    <x v="81"/>
    <s v="WARNER, DIANA L"/>
    <x v="18"/>
    <x v="1"/>
    <n v="51248"/>
  </r>
  <r>
    <x v="93"/>
    <s v="BOLYARD, ELIZABETH A"/>
    <x v="18"/>
    <x v="1"/>
    <n v="63549.599999999999"/>
  </r>
  <r>
    <x v="93"/>
    <s v="HAYS, CONNIE P"/>
    <x v="18"/>
    <x v="1"/>
    <n v="50108"/>
  </r>
  <r>
    <x v="93"/>
    <s v="LUCAS, ANNA L"/>
    <x v="18"/>
    <x v="1"/>
    <n v="58761.599999999999"/>
  </r>
  <r>
    <x v="93"/>
    <s v="PARSONS, DORIS C"/>
    <x v="18"/>
    <x v="1"/>
    <n v="59445.599999999999"/>
  </r>
  <r>
    <x v="93"/>
    <s v="REED, ANNE F"/>
    <x v="18"/>
    <x v="1"/>
    <n v="55255.199999999997"/>
  </r>
  <r>
    <x v="93"/>
    <s v="WHITT, LORI A"/>
    <x v="18"/>
    <x v="1"/>
    <n v="41798"/>
  </r>
  <r>
    <x v="82"/>
    <s v="HART, RICHARD LEE"/>
    <x v="18"/>
    <x v="1"/>
    <n v="52208"/>
  </r>
  <r>
    <x v="82"/>
    <s v="ROBB, VICTORIA A"/>
    <x v="18"/>
    <x v="1"/>
    <n v="43476"/>
  </r>
  <r>
    <x v="82"/>
    <s v="WHITE, ROBIN C"/>
    <x v="18"/>
    <x v="1"/>
    <n v="34762"/>
  </r>
  <r>
    <x v="22"/>
    <s v="ABERNETHY, ALICE G"/>
    <x v="18"/>
    <x v="1"/>
    <n v="51818"/>
  </r>
  <r>
    <x v="22"/>
    <s v="AMMIRATO, JEAN WHITWORTH"/>
    <x v="18"/>
    <x v="1"/>
    <n v="47258"/>
  </r>
  <r>
    <x v="22"/>
    <s v="BROWN, ROSSLYN C"/>
    <x v="18"/>
    <x v="1"/>
    <n v="48968"/>
  </r>
  <r>
    <x v="22"/>
    <s v="CHAFFIN, LANA L"/>
    <x v="18"/>
    <x v="1"/>
    <n v="48052"/>
  </r>
  <r>
    <x v="22"/>
    <s v="CLARK, SALLYE D"/>
    <x v="18"/>
    <x v="1"/>
    <n v="51248"/>
  </r>
  <r>
    <x v="22"/>
    <s v="CLAYMORE, JANE W"/>
    <x v="18"/>
    <x v="1"/>
    <n v="40828"/>
  </r>
  <r>
    <x v="22"/>
    <s v="COOPER, JEANETTE E"/>
    <x v="18"/>
    <x v="1"/>
    <n v="33272"/>
  </r>
  <r>
    <x v="22"/>
    <s v="COPELAND, LINDSEY L"/>
    <x v="18"/>
    <x v="1"/>
    <n v="32388"/>
  </r>
  <r>
    <x v="22"/>
    <s v="CROUCH JR, WILLIAM C"/>
    <x v="18"/>
    <x v="1"/>
    <n v="50116"/>
  </r>
  <r>
    <x v="22"/>
    <s v="CUMMINGS, BARBARA ANN"/>
    <x v="18"/>
    <x v="1"/>
    <n v="48788"/>
  </r>
  <r>
    <x v="22"/>
    <s v="D'ESPOSITO, KATHLEEN F"/>
    <x v="18"/>
    <x v="1"/>
    <n v="38348"/>
  </r>
  <r>
    <x v="22"/>
    <s v="DILLER, RUTH ANNE"/>
    <x v="18"/>
    <x v="1"/>
    <n v="52958"/>
  </r>
  <r>
    <x v="22"/>
    <s v="DODD, GREGORY B"/>
    <x v="18"/>
    <x v="1"/>
    <n v="52388"/>
  </r>
  <r>
    <x v="22"/>
    <s v="DONATHAN, KAREN L"/>
    <x v="18"/>
    <x v="1"/>
    <n v="37596"/>
  </r>
  <r>
    <x v="22"/>
    <s v="EDWARDS, JENNIFER"/>
    <x v="18"/>
    <x v="1"/>
    <n v="41102"/>
  </r>
  <r>
    <x v="22"/>
    <s v="EDWARDS, STEPHEN H"/>
    <x v="18"/>
    <x v="1"/>
    <n v="39614"/>
  </r>
  <r>
    <x v="22"/>
    <s v="FRAME, RUTH E"/>
    <x v="18"/>
    <x v="1"/>
    <n v="51818"/>
  </r>
  <r>
    <x v="22"/>
    <s v="FROSTICK, ROBERT M"/>
    <x v="18"/>
    <x v="1"/>
    <n v="48968"/>
  </r>
  <r>
    <x v="22"/>
    <s v="GREENE, RICHARD A"/>
    <x v="18"/>
    <x v="1"/>
    <n v="48968"/>
  </r>
  <r>
    <x v="22"/>
    <s v="HALL, WENDY RENEA"/>
    <x v="18"/>
    <x v="1"/>
    <n v="28930"/>
  </r>
  <r>
    <x v="22"/>
    <s v="HAMSHER, KATHERINE J"/>
    <x v="18"/>
    <x v="1"/>
    <n v="42870"/>
  </r>
  <r>
    <x v="22"/>
    <s v="HANNA, DEBRA L"/>
    <x v="18"/>
    <x v="1"/>
    <n v="44832"/>
  </r>
  <r>
    <x v="22"/>
    <s v="HARDMAN, JOHN M"/>
    <x v="18"/>
    <x v="1"/>
    <n v="50608.85"/>
  </r>
  <r>
    <x v="22"/>
    <s v="HAYSLETT, DEBORAH M"/>
    <x v="18"/>
    <x v="1"/>
    <n v="51818"/>
  </r>
  <r>
    <x v="22"/>
    <s v="HINKLE, EVA E"/>
    <x v="18"/>
    <x v="1"/>
    <n v="48968"/>
  </r>
  <r>
    <x v="22"/>
    <s v="HORNBAKER, PAUL M"/>
    <x v="18"/>
    <x v="1"/>
    <n v="50116"/>
  </r>
  <r>
    <x v="22"/>
    <s v="HOWARD, MICHAEL J"/>
    <x v="18"/>
    <x v="1"/>
    <n v="44818"/>
  </r>
  <r>
    <x v="22"/>
    <s v="HUFFMAN, CONNIE L"/>
    <x v="18"/>
    <x v="1"/>
    <n v="50678"/>
  </r>
  <r>
    <x v="22"/>
    <s v="HUFFMAN, STEVEN R"/>
    <x v="18"/>
    <x v="1"/>
    <n v="50678"/>
  </r>
  <r>
    <x v="22"/>
    <s v="INGRAM, GARY W"/>
    <x v="18"/>
    <x v="1"/>
    <n v="51248"/>
  </r>
  <r>
    <x v="22"/>
    <s v="JONES, DAVID D"/>
    <x v="18"/>
    <x v="1"/>
    <n v="44226"/>
  </r>
  <r>
    <x v="22"/>
    <s v="KHAN, FAIZA N"/>
    <x v="18"/>
    <x v="1"/>
    <n v="34880"/>
  </r>
  <r>
    <x v="22"/>
    <s v="LONG, CORDELIA S"/>
    <x v="18"/>
    <x v="1"/>
    <n v="37904"/>
  </r>
  <r>
    <x v="22"/>
    <s v="MARTIN, JO S"/>
    <x v="18"/>
    <x v="1"/>
    <n v="49928"/>
  </r>
  <r>
    <x v="22"/>
    <s v="MCCLUNG, CHRISTOPHER"/>
    <x v="18"/>
    <x v="1"/>
    <n v="42594"/>
  </r>
  <r>
    <x v="22"/>
    <s v="MULLINS, AZAREEN MARINO"/>
    <x v="18"/>
    <x v="1"/>
    <n v="32388"/>
  </r>
  <r>
    <x v="22"/>
    <s v="NORMAN, RONALD W"/>
    <x v="18"/>
    <x v="1"/>
    <n v="49538"/>
  </r>
  <r>
    <x v="22"/>
    <s v="OCONNELL, BRIAN E"/>
    <x v="18"/>
    <x v="1"/>
    <n v="48398"/>
  </r>
  <r>
    <x v="22"/>
    <s v="PETRY, WILMER E"/>
    <x v="18"/>
    <x v="1"/>
    <n v="52958"/>
  </r>
  <r>
    <x v="22"/>
    <s v="ROADCAP, CONNIE M"/>
    <x v="18"/>
    <x v="1"/>
    <n v="34880"/>
  </r>
  <r>
    <x v="22"/>
    <s v="SHUMATE, NANCY M"/>
    <x v="18"/>
    <x v="1"/>
    <n v="51468"/>
  </r>
  <r>
    <x v="22"/>
    <s v="SMITH, JASON C"/>
    <x v="18"/>
    <x v="1"/>
    <n v="33074"/>
  </r>
  <r>
    <x v="22"/>
    <s v="SULLIVAN, NANCY ANNE"/>
    <x v="18"/>
    <x v="1"/>
    <n v="35482"/>
  </r>
  <r>
    <x v="22"/>
    <s v="SUMMERS, BILL E"/>
    <x v="18"/>
    <x v="1"/>
    <n v="48218"/>
  </r>
  <r>
    <x v="22"/>
    <s v="TURNER, OLIVIA A"/>
    <x v="18"/>
    <x v="1"/>
    <n v="48788"/>
  </r>
  <r>
    <x v="22"/>
    <s v="VAUGHN, LEE M"/>
    <x v="18"/>
    <x v="1"/>
    <n v="29534"/>
  </r>
  <r>
    <x v="70"/>
    <s v="BAILEY, LARRY R"/>
    <x v="18"/>
    <x v="1"/>
    <n v="36086"/>
  </r>
  <r>
    <x v="70"/>
    <s v="BOSSIE, CARMEN L"/>
    <x v="18"/>
    <x v="1"/>
    <n v="39044"/>
  </r>
  <r>
    <x v="70"/>
    <s v="BURDETTE, CHARLOTTE J"/>
    <x v="18"/>
    <x v="1"/>
    <n v="38166"/>
  </r>
  <r>
    <x v="70"/>
    <s v="CANTERBURY, STEVEN J"/>
    <x v="18"/>
    <x v="1"/>
    <n v="39880"/>
  </r>
  <r>
    <x v="70"/>
    <s v="DEXTER, DANIELLE MARIE"/>
    <x v="18"/>
    <x v="1"/>
    <n v="32194"/>
  </r>
  <r>
    <x v="70"/>
    <s v="DUNCAN, DENNIE A"/>
    <x v="18"/>
    <x v="1"/>
    <n v="37298"/>
  </r>
  <r>
    <x v="70"/>
    <s v="ESTEP, LARRY B"/>
    <x v="18"/>
    <x v="1"/>
    <n v="51818"/>
  </r>
  <r>
    <x v="70"/>
    <s v="FISHER, MELEAH N"/>
    <x v="18"/>
    <x v="1"/>
    <n v="39443.9"/>
  </r>
  <r>
    <x v="70"/>
    <s v="GIBSON, NANCY W"/>
    <x v="18"/>
    <x v="1"/>
    <n v="45068"/>
  </r>
  <r>
    <x v="70"/>
    <s v="GRAY, RUSSELL S"/>
    <x v="18"/>
    <x v="1"/>
    <n v="39044"/>
  </r>
  <r>
    <x v="70"/>
    <s v="HALL, DAVID S"/>
    <x v="18"/>
    <x v="1"/>
    <n v="40828"/>
  </r>
  <r>
    <x v="70"/>
    <s v="JENNINGS, TONYA R"/>
    <x v="18"/>
    <x v="1"/>
    <n v="31590"/>
  </r>
  <r>
    <x v="70"/>
    <s v="JONES, JEAN ANNETTE"/>
    <x v="18"/>
    <x v="1"/>
    <n v="40184"/>
  </r>
  <r>
    <x v="70"/>
    <s v="KLASSEN, JUNE C"/>
    <x v="18"/>
    <x v="1"/>
    <n v="32472"/>
  </r>
  <r>
    <x v="70"/>
    <s v="LEPLEY, RENEE"/>
    <x v="18"/>
    <x v="1"/>
    <n v="47828"/>
  </r>
  <r>
    <x v="70"/>
    <s v="LIU, HELEN M"/>
    <x v="18"/>
    <x v="1"/>
    <n v="48218"/>
  </r>
  <r>
    <x v="70"/>
    <s v="LYONS, HEATHER M"/>
    <x v="18"/>
    <x v="1"/>
    <n v="28930"/>
  </r>
  <r>
    <x v="70"/>
    <s v="LYONS, KENNETH W"/>
    <x v="18"/>
    <x v="1"/>
    <n v="41968"/>
  </r>
  <r>
    <x v="70"/>
    <s v="MEYER, TIMOTHY A"/>
    <x v="18"/>
    <x v="1"/>
    <n v="34278"/>
  </r>
  <r>
    <x v="70"/>
    <s v="ODELL, DEBRA KAY"/>
    <x v="18"/>
    <x v="1"/>
    <n v="51248"/>
  </r>
  <r>
    <x v="70"/>
    <s v="PAXTON, SHARON L"/>
    <x v="18"/>
    <x v="1"/>
    <n v="52958"/>
  </r>
  <r>
    <x v="70"/>
    <s v="PETRILLO, JOSEPH LOUIS"/>
    <x v="18"/>
    <x v="1"/>
    <n v="30412"/>
  </r>
  <r>
    <x v="70"/>
    <s v="PHILLIPS, SUSAN KAY"/>
    <x v="18"/>
    <x v="1"/>
    <n v="51818"/>
  </r>
  <r>
    <x v="70"/>
    <s v="PLUTRO, KELLY L"/>
    <x v="18"/>
    <x v="1"/>
    <n v="41798"/>
  </r>
  <r>
    <x v="70"/>
    <s v="PROCTOR, CATHY S"/>
    <x v="18"/>
    <x v="1"/>
    <n v="40828"/>
  </r>
  <r>
    <x v="70"/>
    <s v="RICKER, LAURA J"/>
    <x v="18"/>
    <x v="1"/>
    <n v="28930"/>
  </r>
  <r>
    <x v="70"/>
    <s v="SHANK, JOHN P"/>
    <x v="18"/>
    <x v="1"/>
    <n v="40828"/>
  </r>
  <r>
    <x v="70"/>
    <s v="SILBER, KATHERINE J"/>
    <x v="18"/>
    <x v="1"/>
    <n v="34602"/>
  </r>
  <r>
    <x v="70"/>
    <s v="STOFFEL, STEPHEN E"/>
    <x v="18"/>
    <x v="1"/>
    <n v="50498"/>
  </r>
  <r>
    <x v="70"/>
    <s v="TURNER, GATHA L."/>
    <x v="18"/>
    <x v="1"/>
    <n v="40184"/>
  </r>
  <r>
    <x v="70"/>
    <s v="WALKER, CECIL L"/>
    <x v="18"/>
    <x v="1"/>
    <n v="44632"/>
  </r>
  <r>
    <x v="70"/>
    <s v="WATT, JO ANN"/>
    <x v="18"/>
    <x v="1"/>
    <n v="49788"/>
  </r>
  <r>
    <x v="70"/>
    <s v="WHEATCRAFT, BARRY D"/>
    <x v="18"/>
    <x v="1"/>
    <n v="49358"/>
  </r>
  <r>
    <x v="70"/>
    <s v="WHITE, MARLENE S"/>
    <x v="18"/>
    <x v="1"/>
    <n v="41968"/>
  </r>
  <r>
    <x v="70"/>
    <s v="WILLIAMS, NANCY S"/>
    <x v="18"/>
    <x v="1"/>
    <n v="48968"/>
  </r>
  <r>
    <x v="55"/>
    <s v="ASBURY, KIRBY L"/>
    <x v="18"/>
    <x v="1"/>
    <n v="36540"/>
  </r>
  <r>
    <x v="55"/>
    <s v="BABER, ANA C"/>
    <x v="18"/>
    <x v="1"/>
    <n v="36824"/>
  </r>
  <r>
    <x v="55"/>
    <s v="BAILEY, MARCHETIA"/>
    <x v="18"/>
    <x v="1"/>
    <n v="40828"/>
  </r>
  <r>
    <x v="55"/>
    <s v="BALL, JAMIE FRANK"/>
    <x v="18"/>
    <x v="1"/>
    <n v="30134"/>
  </r>
  <r>
    <x v="55"/>
    <s v="BARR, KATHERYN B"/>
    <x v="18"/>
    <x v="1"/>
    <n v="49358"/>
  </r>
  <r>
    <x v="55"/>
    <s v="BONECUTTER, JOHNATHAN O"/>
    <x v="18"/>
    <x v="1"/>
    <n v="28930"/>
  </r>
  <r>
    <x v="55"/>
    <s v="BROOKS, RICHARD J"/>
    <x v="18"/>
    <x v="1"/>
    <n v="36550"/>
  </r>
  <r>
    <x v="55"/>
    <s v="CHANEY, THOMAS C"/>
    <x v="18"/>
    <x v="1"/>
    <n v="50498"/>
  </r>
  <r>
    <x v="55"/>
    <s v="COVERT, LINDA J"/>
    <x v="18"/>
    <x v="1"/>
    <n v="42538"/>
  </r>
  <r>
    <x v="55"/>
    <s v="DANOWSKI, TRENT J"/>
    <x v="18"/>
    <x v="1"/>
    <n v="28930"/>
  </r>
  <r>
    <x v="55"/>
    <s v="DEMEO, JOANNE D"/>
    <x v="18"/>
    <x v="1"/>
    <n v="36418"/>
  </r>
  <r>
    <x v="55"/>
    <s v="EGNOR, JOSEPH D"/>
    <x v="18"/>
    <x v="1"/>
    <n v="35512"/>
  </r>
  <r>
    <x v="55"/>
    <s v="ELKINS, NATALIE S"/>
    <x v="18"/>
    <x v="1"/>
    <n v="30738"/>
  </r>
  <r>
    <x v="55"/>
    <s v="ELLIS, TAMMI L"/>
    <x v="18"/>
    <x v="1"/>
    <n v="30134"/>
  </r>
  <r>
    <x v="55"/>
    <s v="FOX, BELINDA GAIL BARKER"/>
    <x v="18"/>
    <x v="1"/>
    <n v="31590"/>
  </r>
  <r>
    <x v="55"/>
    <s v="GRANT-MANN, WENDY J"/>
    <x v="18"/>
    <x v="1"/>
    <n v="36222"/>
  </r>
  <r>
    <x v="55"/>
    <s v="HALL, TRACEY L"/>
    <x v="18"/>
    <x v="1"/>
    <n v="42264"/>
  </r>
  <r>
    <x v="55"/>
    <s v="HEDRICK, LISA DAWN"/>
    <x v="18"/>
    <x v="1"/>
    <n v="33874"/>
  </r>
  <r>
    <x v="55"/>
    <s v="HOLMES, MICHAEL W"/>
    <x v="18"/>
    <x v="1"/>
    <n v="39614"/>
  </r>
  <r>
    <x v="55"/>
    <s v="HUTCHINSON, CONNIE"/>
    <x v="18"/>
    <x v="1"/>
    <n v="49538"/>
  </r>
  <r>
    <x v="55"/>
    <s v="MEGYESI, ANNA L"/>
    <x v="18"/>
    <x v="1"/>
    <n v="38634"/>
  </r>
  <r>
    <x v="55"/>
    <s v="MIDKIFF, JOYCE SUE"/>
    <x v="18"/>
    <x v="1"/>
    <n v="48218"/>
  </r>
  <r>
    <x v="55"/>
    <s v="MILLER, KATI E"/>
    <x v="18"/>
    <x v="1"/>
    <n v="28930"/>
  </r>
  <r>
    <x v="55"/>
    <s v="MORRISON, STEPHEN W"/>
    <x v="18"/>
    <x v="1"/>
    <n v="30738"/>
  </r>
  <r>
    <x v="55"/>
    <s v="NORMAN, CYNTHIA A"/>
    <x v="18"/>
    <x v="1"/>
    <n v="41658"/>
  </r>
  <r>
    <x v="55"/>
    <s v="ODELL, BEVERLY K"/>
    <x v="18"/>
    <x v="1"/>
    <n v="40828"/>
  </r>
  <r>
    <x v="55"/>
    <s v="OLSEN, KRISTEN L"/>
    <x v="18"/>
    <x v="1"/>
    <n v="29534"/>
  </r>
  <r>
    <x v="55"/>
    <s v="PICKRELL, STEVEN RONALD"/>
    <x v="18"/>
    <x v="1"/>
    <n v="30134"/>
  </r>
  <r>
    <x v="55"/>
    <s v="PRINGLE, JENNIE MEREDITH"/>
    <x v="18"/>
    <x v="1"/>
    <n v="40590"/>
  </r>
  <r>
    <x v="55"/>
    <s v="PRITCHARD, STEPHEN R"/>
    <x v="18"/>
    <x v="1"/>
    <n v="36692"/>
  </r>
  <r>
    <x v="55"/>
    <s v="RIDENOUR, VANESSA J"/>
    <x v="18"/>
    <x v="1"/>
    <n v="37746"/>
  </r>
  <r>
    <x v="55"/>
    <s v="SHAMBLIN, STEVEN W"/>
    <x v="18"/>
    <x v="1"/>
    <n v="32472"/>
  </r>
  <r>
    <x v="55"/>
    <s v="SMITH III, ELVIN J"/>
    <x v="18"/>
    <x v="1"/>
    <n v="48218"/>
  </r>
  <r>
    <x v="55"/>
    <s v="SMITH, AMY S"/>
    <x v="18"/>
    <x v="1"/>
    <n v="34602"/>
  </r>
  <r>
    <x v="55"/>
    <s v="SMITH, BILLIE J"/>
    <x v="18"/>
    <x v="1"/>
    <n v="50678"/>
  </r>
  <r>
    <x v="55"/>
    <s v="SOWARDS, JOHN D"/>
    <x v="18"/>
    <x v="1"/>
    <n v="32796"/>
  </r>
  <r>
    <x v="55"/>
    <s v="TUNNELL, SUSAN E"/>
    <x v="18"/>
    <x v="1"/>
    <n v="36540"/>
  </r>
  <r>
    <x v="55"/>
    <s v="WATTS, STEVEN MILLER"/>
    <x v="18"/>
    <x v="1"/>
    <n v="48218"/>
  </r>
  <r>
    <x v="55"/>
    <s v="WENDT, JAMES ANDREW"/>
    <x v="18"/>
    <x v="1"/>
    <n v="29534"/>
  </r>
  <r>
    <x v="55"/>
    <s v="WHITED, KAREN ANN"/>
    <x v="18"/>
    <x v="1"/>
    <n v="48218"/>
  </r>
  <r>
    <x v="56"/>
    <s v="ALEXANDER, PEGGY B"/>
    <x v="18"/>
    <x v="1"/>
    <n v="50678"/>
  </r>
  <r>
    <x v="56"/>
    <s v="BAILEY, JOSHUA E"/>
    <x v="18"/>
    <x v="1"/>
    <n v="31590"/>
  </r>
  <r>
    <x v="56"/>
    <s v="BLACKBURN, CLAUDIA S"/>
    <x v="18"/>
    <x v="1"/>
    <n v="48968"/>
  </r>
  <r>
    <x v="56"/>
    <s v="CALLARD, SHARON L"/>
    <x v="18"/>
    <x v="1"/>
    <n v="38474"/>
  </r>
  <r>
    <x v="56"/>
    <s v="CANTERBURY-PENN, DEANNA L"/>
    <x v="18"/>
    <x v="1"/>
    <n v="37142"/>
  </r>
  <r>
    <x v="56"/>
    <s v="CANTRELL, CHRISTOPHER J"/>
    <x v="18"/>
    <x v="1"/>
    <n v="32388"/>
  </r>
  <r>
    <x v="56"/>
    <s v="CAPOCY, EDWARD J"/>
    <x v="18"/>
    <x v="1"/>
    <n v="34478"/>
  </r>
  <r>
    <x v="56"/>
    <s v="CARTE, MICHAEL T"/>
    <x v="18"/>
    <x v="1"/>
    <n v="39238"/>
  </r>
  <r>
    <x v="56"/>
    <s v="CAVENDER-MCNEAL, JENNIFER A"/>
    <x v="18"/>
    <x v="1"/>
    <n v="40828"/>
  </r>
  <r>
    <x v="56"/>
    <s v="CHAMBERS, SHERRY H"/>
    <x v="18"/>
    <x v="1"/>
    <n v="43108"/>
  </r>
  <r>
    <x v="56"/>
    <s v="CHILES JR, FRED B"/>
    <x v="18"/>
    <x v="1"/>
    <n v="43890.1"/>
  </r>
  <r>
    <x v="56"/>
    <s v="CHRISTY, PATRICIA K"/>
    <x v="18"/>
    <x v="1"/>
    <n v="40828"/>
  </r>
  <r>
    <x v="56"/>
    <s v="CORDELL JR, AUSTIN L"/>
    <x v="18"/>
    <x v="1"/>
    <n v="44818"/>
  </r>
  <r>
    <x v="56"/>
    <s v="CORDLE, NORMA H"/>
    <x v="18"/>
    <x v="1"/>
    <n v="44248"/>
  </r>
  <r>
    <x v="56"/>
    <s v="CRIST, ROXANNA"/>
    <x v="18"/>
    <x v="1"/>
    <n v="39044"/>
  </r>
  <r>
    <x v="56"/>
    <s v="CROWE, MARSHA R"/>
    <x v="18"/>
    <x v="1"/>
    <n v="42264"/>
  </r>
  <r>
    <x v="56"/>
    <s v="CUNNINGHAM, MARILYN S"/>
    <x v="18"/>
    <x v="1"/>
    <n v="51818"/>
  </r>
  <r>
    <x v="56"/>
    <s v="DAVIS, CASSANDRA E"/>
    <x v="18"/>
    <x v="1"/>
    <n v="35482"/>
  </r>
  <r>
    <x v="56"/>
    <s v="ENNIS, CINDY LOU"/>
    <x v="18"/>
    <x v="1"/>
    <n v="34160"/>
  </r>
  <r>
    <x v="56"/>
    <s v="FERRELL JR, RICHARD A"/>
    <x v="18"/>
    <x v="1"/>
    <n v="44084"/>
  </r>
  <r>
    <x v="56"/>
    <s v="GILMORE, SANDRA L"/>
    <x v="18"/>
    <x v="1"/>
    <n v="42400"/>
  </r>
  <r>
    <x v="56"/>
    <s v="GREENE, DEBORAH S"/>
    <x v="18"/>
    <x v="1"/>
    <n v="48968"/>
  </r>
  <r>
    <x v="56"/>
    <s v="HALL, FORREST D"/>
    <x v="18"/>
    <x v="1"/>
    <n v="36086"/>
  </r>
  <r>
    <x v="56"/>
    <s v="HARPER JR, EDWARD"/>
    <x v="18"/>
    <x v="1"/>
    <n v="48968"/>
  </r>
  <r>
    <x v="56"/>
    <s v="HARTLEY, CHARLES U"/>
    <x v="18"/>
    <x v="1"/>
    <n v="28930"/>
  </r>
  <r>
    <x v="56"/>
    <s v="HENSLEY, NORMAN RALPH"/>
    <x v="18"/>
    <x v="1"/>
    <n v="51818"/>
  </r>
  <r>
    <x v="56"/>
    <s v="HEWITT, MARTHA J"/>
    <x v="18"/>
    <x v="1"/>
    <n v="45516"/>
  </r>
  <r>
    <x v="56"/>
    <s v="HILL, HARRY D"/>
    <x v="18"/>
    <x v="1"/>
    <n v="41968"/>
  </r>
  <r>
    <x v="56"/>
    <s v="HOPKINS, JOHN"/>
    <x v="18"/>
    <x v="1"/>
    <n v="40184"/>
  </r>
  <r>
    <x v="56"/>
    <s v="JOHNSON, MEGAN L"/>
    <x v="18"/>
    <x v="1"/>
    <n v="36692"/>
  </r>
  <r>
    <x v="56"/>
    <s v="KENNEDY, JANE M"/>
    <x v="18"/>
    <x v="1"/>
    <n v="40828"/>
  </r>
  <r>
    <x v="56"/>
    <s v="LAYNE, SHIRLEY A"/>
    <x v="18"/>
    <x v="1"/>
    <n v="50108"/>
  </r>
  <r>
    <x v="56"/>
    <s v="LOVEJOY, AILEY MARIE"/>
    <x v="18"/>
    <x v="1"/>
    <n v="36254"/>
  </r>
  <r>
    <x v="56"/>
    <s v="MANLEY, MARCIA JEAN"/>
    <x v="18"/>
    <x v="1"/>
    <n v="28930"/>
  </r>
  <r>
    <x v="56"/>
    <s v="MANOR, DANIEL S"/>
    <x v="18"/>
    <x v="1"/>
    <n v="40828"/>
  </r>
  <r>
    <x v="56"/>
    <s v="MARION, RACHELLE J"/>
    <x v="18"/>
    <x v="1"/>
    <n v="44084"/>
  </r>
  <r>
    <x v="56"/>
    <s v="MCBRIDE, RHONDA G"/>
    <x v="18"/>
    <x v="1"/>
    <n v="40828"/>
  </r>
  <r>
    <x v="56"/>
    <s v="MCCHESNEY, HEATHER ERIN"/>
    <x v="18"/>
    <x v="1"/>
    <n v="34444"/>
  </r>
  <r>
    <x v="56"/>
    <s v="MCCLURE, GAIL M"/>
    <x v="18"/>
    <x v="1"/>
    <n v="40828"/>
  </r>
  <r>
    <x v="56"/>
    <s v="MCGREW, SHANNON D"/>
    <x v="18"/>
    <x v="1"/>
    <n v="35048"/>
  </r>
  <r>
    <x v="56"/>
    <s v="MCKENZIE, RALONE SUZANNE"/>
    <x v="18"/>
    <x v="1"/>
    <n v="33272"/>
  </r>
  <r>
    <x v="56"/>
    <s v="MOORE, MARY E"/>
    <x v="18"/>
    <x v="1"/>
    <n v="33676"/>
  </r>
  <r>
    <x v="56"/>
    <s v="MORRIS, RODNEY T"/>
    <x v="18"/>
    <x v="1"/>
    <n v="38166"/>
  </r>
  <r>
    <x v="56"/>
    <s v="MOYNAHAN, JAMES M"/>
    <x v="18"/>
    <x v="1"/>
    <n v="40828"/>
  </r>
  <r>
    <x v="56"/>
    <s v="MOYNAHAN, MARY H"/>
    <x v="18"/>
    <x v="1"/>
    <n v="52958"/>
  </r>
  <r>
    <x v="56"/>
    <s v="MULLINS, MARK S"/>
    <x v="18"/>
    <x v="1"/>
    <n v="38066"/>
  </r>
  <r>
    <x v="56"/>
    <s v="MYERS, REBECCA C"/>
    <x v="18"/>
    <x v="1"/>
    <n v="40828"/>
  </r>
  <r>
    <x v="56"/>
    <s v="NASBY, ROBIN R"/>
    <x v="18"/>
    <x v="1"/>
    <n v="40184"/>
  </r>
  <r>
    <x v="56"/>
    <s v="NELSON, CYNDI M"/>
    <x v="18"/>
    <x v="1"/>
    <n v="29534"/>
  </r>
  <r>
    <x v="56"/>
    <s v="NICHOLAS, CLIFFORD R"/>
    <x v="18"/>
    <x v="1"/>
    <n v="39384"/>
  </r>
  <r>
    <x v="56"/>
    <s v="POWELL, CAROLYN P"/>
    <x v="18"/>
    <x v="1"/>
    <n v="49506"/>
  </r>
  <r>
    <x v="56"/>
    <s v="PRIDE, SHELBY E"/>
    <x v="18"/>
    <x v="1"/>
    <n v="32668"/>
  </r>
  <r>
    <x v="56"/>
    <s v="RAMSEY, THERESA D"/>
    <x v="18"/>
    <x v="1"/>
    <n v="43678"/>
  </r>
  <r>
    <x v="56"/>
    <s v="STANLEY, ELIZABETH L"/>
    <x v="18"/>
    <x v="1"/>
    <n v="48788"/>
  </r>
  <r>
    <x v="56"/>
    <s v="STEVENS, MARY"/>
    <x v="18"/>
    <x v="1"/>
    <n v="28930"/>
  </r>
  <r>
    <x v="56"/>
    <s v="TONEY, HANNAH REBA"/>
    <x v="18"/>
    <x v="1"/>
    <n v="32388"/>
  </r>
  <r>
    <x v="56"/>
    <s v="TOPPINGS, NELLA"/>
    <x v="18"/>
    <x v="1"/>
    <n v="48968"/>
  </r>
  <r>
    <x v="56"/>
    <s v="WALLACE, HARRY P"/>
    <x v="18"/>
    <x v="1"/>
    <n v="40828"/>
  </r>
  <r>
    <x v="56"/>
    <s v="WATKINS, THOMAS L"/>
    <x v="18"/>
    <x v="1"/>
    <n v="40828"/>
  </r>
  <r>
    <x v="75"/>
    <s v="ARDMAN, NIKKI LYNN"/>
    <x v="18"/>
    <x v="1"/>
    <n v="34880"/>
  </r>
  <r>
    <x v="75"/>
    <s v="BALDWIN, TRAVIS F"/>
    <x v="18"/>
    <x v="1"/>
    <n v="48968"/>
  </r>
  <r>
    <x v="75"/>
    <s v="CALVERT, BARBARA A"/>
    <x v="18"/>
    <x v="1"/>
    <n v="40184"/>
  </r>
  <r>
    <x v="75"/>
    <s v="CARNEY, VICKY T"/>
    <x v="18"/>
    <x v="1"/>
    <n v="51248"/>
  </r>
  <r>
    <x v="75"/>
    <s v="CHANDLER, PAMELA M"/>
    <x v="18"/>
    <x v="1"/>
    <n v="44818"/>
  </r>
  <r>
    <x v="75"/>
    <s v="CHEVALIER, LARRY T"/>
    <x v="18"/>
    <x v="1"/>
    <n v="40828"/>
  </r>
  <r>
    <x v="75"/>
    <s v="CRAWFORD, CARMELLA S"/>
    <x v="18"/>
    <x v="1"/>
    <n v="48968"/>
  </r>
  <r>
    <x v="75"/>
    <s v="DEMARK, TONY S"/>
    <x v="18"/>
    <x v="1"/>
    <n v="48968"/>
  </r>
  <r>
    <x v="75"/>
    <s v="DERENBURGER, DEBORAH M"/>
    <x v="18"/>
    <x v="1"/>
    <n v="37904"/>
  </r>
  <r>
    <x v="75"/>
    <s v="DUNN, MELINDA"/>
    <x v="18"/>
    <x v="1"/>
    <n v="40762"/>
  </r>
  <r>
    <x v="75"/>
    <s v="GREEN, COREY F"/>
    <x v="18"/>
    <x v="1"/>
    <n v="31749.05"/>
  </r>
  <r>
    <x v="75"/>
    <s v="GRIMMETT, LINDA M"/>
    <x v="18"/>
    <x v="1"/>
    <n v="52958"/>
  </r>
  <r>
    <x v="75"/>
    <s v="HARPER, SADIE A"/>
    <x v="18"/>
    <x v="1"/>
    <n v="48218"/>
  </r>
  <r>
    <x v="75"/>
    <s v="HARRISON, SUSAN J"/>
    <x v="18"/>
    <x v="1"/>
    <n v="49038"/>
  </r>
  <r>
    <x v="75"/>
    <s v="HILL JR, JOHN W"/>
    <x v="18"/>
    <x v="1"/>
    <n v="29534"/>
  </r>
  <r>
    <x v="75"/>
    <s v="ICE, BRENDA K"/>
    <x v="18"/>
    <x v="1"/>
    <n v="48218"/>
  </r>
  <r>
    <x v="75"/>
    <s v="KING, JOY F"/>
    <x v="18"/>
    <x v="1"/>
    <n v="40184"/>
  </r>
  <r>
    <x v="75"/>
    <s v="LITTLE, AMY B"/>
    <x v="18"/>
    <x v="1"/>
    <n v="36692"/>
  </r>
  <r>
    <x v="75"/>
    <s v="MCLAUGHLIN, REBECCA L"/>
    <x v="18"/>
    <x v="1"/>
    <n v="51818"/>
  </r>
  <r>
    <x v="75"/>
    <s v="MOSS, CAROLYN B"/>
    <x v="18"/>
    <x v="1"/>
    <n v="52958"/>
  </r>
  <r>
    <x v="75"/>
    <s v="MURPHY, PATRICIA A"/>
    <x v="18"/>
    <x v="1"/>
    <n v="45296"/>
  </r>
  <r>
    <x v="75"/>
    <s v="OLENCHICK, ANNETTE M"/>
    <x v="18"/>
    <x v="1"/>
    <n v="48398"/>
  </r>
  <r>
    <x v="75"/>
    <s v="PECK, ROBIN LAURA"/>
    <x v="18"/>
    <x v="1"/>
    <n v="36858"/>
  </r>
  <r>
    <x v="75"/>
    <s v="QUERRY, MARY B"/>
    <x v="18"/>
    <x v="1"/>
    <n v="41798"/>
  </r>
  <r>
    <x v="75"/>
    <s v="SCHULTZ, JANE E"/>
    <x v="18"/>
    <x v="1"/>
    <n v="47828"/>
  </r>
  <r>
    <x v="75"/>
    <s v="SMOLDER, BROOKE ADAIRE"/>
    <x v="18"/>
    <x v="1"/>
    <n v="32388"/>
  </r>
  <r>
    <x v="75"/>
    <s v="TAYLOR, ELIZABETH KAY"/>
    <x v="18"/>
    <x v="1"/>
    <n v="49538"/>
  </r>
  <r>
    <x v="75"/>
    <s v="THOMAS, ELIZABETH R"/>
    <x v="18"/>
    <x v="1"/>
    <n v="44818"/>
  </r>
  <r>
    <x v="75"/>
    <s v="THROCKMORTON, JERRY W"/>
    <x v="18"/>
    <x v="1"/>
    <n v="39044"/>
  </r>
  <r>
    <x v="75"/>
    <s v="YOUNG, DONNA W"/>
    <x v="18"/>
    <x v="1"/>
    <n v="40828"/>
  </r>
  <r>
    <x v="59"/>
    <s v="BABBEY, MARY JANE"/>
    <x v="18"/>
    <x v="1"/>
    <n v="51638"/>
  </r>
  <r>
    <x v="59"/>
    <s v="BEECH, JOHN H"/>
    <x v="18"/>
    <x v="1"/>
    <n v="34000"/>
  </r>
  <r>
    <x v="59"/>
    <s v="BEGLEY, JANETTE L"/>
    <x v="18"/>
    <x v="1"/>
    <n v="48968"/>
  </r>
  <r>
    <x v="59"/>
    <s v="BIRON, LYNDA A"/>
    <x v="18"/>
    <x v="1"/>
    <n v="40828"/>
  </r>
  <r>
    <x v="59"/>
    <s v="BLAYLOCK, JULIE ANN"/>
    <x v="18"/>
    <x v="1"/>
    <n v="28930"/>
  </r>
  <r>
    <x v="59"/>
    <s v="BOOTEN, EDWARD A"/>
    <x v="18"/>
    <x v="1"/>
    <n v="40828"/>
  </r>
  <r>
    <x v="59"/>
    <s v="BOSTIC, MARGARET C"/>
    <x v="18"/>
    <x v="1"/>
    <n v="42400"/>
  </r>
  <r>
    <x v="59"/>
    <s v="CARNEY, WILLIAM GREGORY"/>
    <x v="18"/>
    <x v="1"/>
    <n v="31784"/>
  </r>
  <r>
    <x v="59"/>
    <s v="DANNA, MARGUERITE ROSE"/>
    <x v="18"/>
    <x v="1"/>
    <n v="38124"/>
  </r>
  <r>
    <x v="59"/>
    <s v="DAWSON II, ROBERT B"/>
    <x v="18"/>
    <x v="1"/>
    <n v="49358"/>
  </r>
  <r>
    <x v="59"/>
    <s v="DEVILLIER, REGINA L"/>
    <x v="18"/>
    <x v="1"/>
    <n v="35512"/>
  </r>
  <r>
    <x v="59"/>
    <s v="DILLARD, MILLS M"/>
    <x v="18"/>
    <x v="1"/>
    <n v="28930"/>
  </r>
  <r>
    <x v="59"/>
    <s v="DUSIC, REBECCA C"/>
    <x v="18"/>
    <x v="1"/>
    <n v="16838"/>
  </r>
  <r>
    <x v="59"/>
    <s v="ESTEP, KIMI MIDKIFF"/>
    <x v="18"/>
    <x v="1"/>
    <n v="48398"/>
  </r>
  <r>
    <x v="59"/>
    <s v="EYE, JACQUELINE S"/>
    <x v="18"/>
    <x v="1"/>
    <n v="48218"/>
  </r>
  <r>
    <x v="59"/>
    <s v="FENIMORE, PATRICK K"/>
    <x v="18"/>
    <x v="1"/>
    <n v="41968"/>
  </r>
  <r>
    <x v="59"/>
    <s v="GREENLEAF, MARLENE B"/>
    <x v="18"/>
    <x v="1"/>
    <n v="43678"/>
  </r>
  <r>
    <x v="59"/>
    <s v="GRIFFITH, TERRY R"/>
    <x v="18"/>
    <x v="1"/>
    <n v="50678"/>
  </r>
  <r>
    <x v="59"/>
    <s v="GWINN, JEFFREY A"/>
    <x v="18"/>
    <x v="1"/>
    <n v="46046"/>
  </r>
  <r>
    <x v="59"/>
    <s v="HALL, SHIRLEY L"/>
    <x v="18"/>
    <x v="1"/>
    <n v="48218"/>
  </r>
  <r>
    <x v="59"/>
    <s v="HAMER, CHARLES S"/>
    <x v="18"/>
    <x v="1"/>
    <n v="30134"/>
  </r>
  <r>
    <x v="59"/>
    <s v="HOLBROOK, WILLIAM P"/>
    <x v="18"/>
    <x v="1"/>
    <n v="48968"/>
  </r>
  <r>
    <x v="59"/>
    <s v="KOEHN, BRENDA"/>
    <x v="18"/>
    <x v="1"/>
    <n v="44248"/>
  </r>
  <r>
    <x v="59"/>
    <s v="KOSKY, PETER J"/>
    <x v="18"/>
    <x v="1"/>
    <n v="34000"/>
  </r>
  <r>
    <x v="59"/>
    <s v="KUTZ, ROSE M"/>
    <x v="18"/>
    <x v="1"/>
    <n v="48218"/>
  </r>
  <r>
    <x v="59"/>
    <s v="LOFTIS JR, STEPHEN W"/>
    <x v="18"/>
    <x v="1"/>
    <n v="36540"/>
  </r>
  <r>
    <x v="59"/>
    <s v="LONG, LINDA D"/>
    <x v="18"/>
    <x v="1"/>
    <n v="36540"/>
  </r>
  <r>
    <x v="59"/>
    <s v="LOVEJOY, MELISSA S"/>
    <x v="18"/>
    <x v="1"/>
    <n v="42264"/>
  </r>
  <r>
    <x v="59"/>
    <s v="MEADOWS, CONSTANCE S"/>
    <x v="18"/>
    <x v="1"/>
    <n v="48936"/>
  </r>
  <r>
    <x v="59"/>
    <s v="MELTON, CAROL R"/>
    <x v="18"/>
    <x v="1"/>
    <n v="37904"/>
  </r>
  <r>
    <x v="59"/>
    <s v="MOORE, KATHRYN A"/>
    <x v="18"/>
    <x v="1"/>
    <n v="52208"/>
  </r>
  <r>
    <x v="59"/>
    <s v="MOSS, CHARLES M"/>
    <x v="18"/>
    <x v="1"/>
    <n v="31590"/>
  </r>
  <r>
    <x v="59"/>
    <s v="MURPHY, SCOTT DAVID"/>
    <x v="18"/>
    <x v="1"/>
    <n v="32394.05"/>
  </r>
  <r>
    <x v="59"/>
    <s v="NICHOLS, DALE A"/>
    <x v="18"/>
    <x v="1"/>
    <n v="44818"/>
  </r>
  <r>
    <x v="59"/>
    <s v="PARKER, CARLOYN M"/>
    <x v="18"/>
    <x v="1"/>
    <n v="44818"/>
  </r>
  <r>
    <x v="59"/>
    <s v="PETERS, CARMA"/>
    <x v="18"/>
    <x v="1"/>
    <n v="51248"/>
  </r>
  <r>
    <x v="59"/>
    <s v="PHILLIPS, BERRY A"/>
    <x v="18"/>
    <x v="1"/>
    <n v="42870"/>
  </r>
  <r>
    <x v="59"/>
    <s v="POWERS, ERNEST H"/>
    <x v="18"/>
    <x v="1"/>
    <n v="50108"/>
  </r>
  <r>
    <x v="59"/>
    <s v="PRICE, SHAMIA R"/>
    <x v="18"/>
    <x v="1"/>
    <n v="35334"/>
  </r>
  <r>
    <x v="59"/>
    <s v="REDMAN, JASON C"/>
    <x v="18"/>
    <x v="1"/>
    <n v="34444"/>
  </r>
  <r>
    <x v="59"/>
    <s v="RICHARDSON, JANET KETZ"/>
    <x v="18"/>
    <x v="1"/>
    <n v="41988"/>
  </r>
  <r>
    <x v="59"/>
    <s v="RIGGS, BRIDGET E"/>
    <x v="18"/>
    <x v="1"/>
    <n v="32796"/>
  </r>
  <r>
    <x v="59"/>
    <s v="STEELE, CANDICE MARIE ANDERSON"/>
    <x v="18"/>
    <x v="1"/>
    <n v="30134"/>
  </r>
  <r>
    <x v="59"/>
    <s v="STERN, N DAVID"/>
    <x v="18"/>
    <x v="1"/>
    <n v="44818"/>
  </r>
  <r>
    <x v="59"/>
    <s v="TAYLOR, PAULA A"/>
    <x v="18"/>
    <x v="1"/>
    <n v="48398"/>
  </r>
  <r>
    <x v="59"/>
    <s v="TILLQUIST, MARILYN E"/>
    <x v="18"/>
    <x v="1"/>
    <n v="38474"/>
  </r>
  <r>
    <x v="59"/>
    <s v="TOLBERT, W GAIL"/>
    <x v="18"/>
    <x v="1"/>
    <n v="48968"/>
  </r>
  <r>
    <x v="59"/>
    <s v="TOLER, GLENN R"/>
    <x v="18"/>
    <x v="1"/>
    <n v="44248"/>
  </r>
  <r>
    <x v="59"/>
    <s v="WILLIAMS, LEAH D"/>
    <x v="18"/>
    <x v="1"/>
    <n v="34000"/>
  </r>
  <r>
    <x v="59"/>
    <s v="WOOLWINE, DONALD C"/>
    <x v="18"/>
    <x v="1"/>
    <n v="40828"/>
  </r>
  <r>
    <x v="60"/>
    <s v="ANDERSON, TIFFANY NICOLE"/>
    <x v="18"/>
    <x v="1"/>
    <n v="36254"/>
  </r>
  <r>
    <x v="60"/>
    <s v="BRANNON, DELBERT M"/>
    <x v="18"/>
    <x v="1"/>
    <n v="52958"/>
  </r>
  <r>
    <x v="60"/>
    <s v="BROCK, MARSHA M"/>
    <x v="18"/>
    <x v="1"/>
    <n v="40828"/>
  </r>
  <r>
    <x v="60"/>
    <s v="CAREY, MALVA J"/>
    <x v="18"/>
    <x v="1"/>
    <n v="50678"/>
  </r>
  <r>
    <x v="60"/>
    <s v="CHRISTIANSON, CHRISTINE JEANETTE"/>
    <x v="18"/>
    <x v="1"/>
    <n v="37460"/>
  </r>
  <r>
    <x v="60"/>
    <s v="CLARK, MICHAEL V"/>
    <x v="18"/>
    <x v="1"/>
    <n v="42798"/>
  </r>
  <r>
    <x v="60"/>
    <s v="CLENDENIN, CASSI L"/>
    <x v="18"/>
    <x v="1"/>
    <n v="29534"/>
  </r>
  <r>
    <x v="60"/>
    <s v="DEARIEN, DEBRA LYNN"/>
    <x v="18"/>
    <x v="1"/>
    <n v="45516"/>
  </r>
  <r>
    <x v="60"/>
    <s v="EPLING, CRAIG W"/>
    <x v="18"/>
    <x v="1"/>
    <n v="35482"/>
  </r>
  <r>
    <x v="60"/>
    <s v="GAVIN, TIMOTHY J"/>
    <x v="18"/>
    <x v="1"/>
    <n v="30738"/>
  </r>
  <r>
    <x v="60"/>
    <s v="HALSTEAD, AMY D"/>
    <x v="18"/>
    <x v="1"/>
    <n v="38030"/>
  </r>
  <r>
    <x v="60"/>
    <s v="HALSTEAD, JOHANNA V"/>
    <x v="18"/>
    <x v="1"/>
    <n v="44498"/>
  </r>
  <r>
    <x v="60"/>
    <s v="HARRIS, DANNY K"/>
    <x v="18"/>
    <x v="1"/>
    <n v="47258"/>
  </r>
  <r>
    <x v="60"/>
    <s v="HENLEY, MELISSA A"/>
    <x v="18"/>
    <x v="1"/>
    <n v="36692"/>
  </r>
  <r>
    <x v="60"/>
    <s v="HENSLEY, TERRI L"/>
    <x v="18"/>
    <x v="1"/>
    <n v="47258"/>
  </r>
  <r>
    <x v="60"/>
    <s v="HENSLEY, VICKIE SUZANNE"/>
    <x v="18"/>
    <x v="1"/>
    <n v="37428"/>
  </r>
  <r>
    <x v="60"/>
    <s v="HILLENBRAND, BARTON C"/>
    <x v="18"/>
    <x v="1"/>
    <n v="48968"/>
  </r>
  <r>
    <x v="60"/>
    <s v="HUGHART JR, E EDWARD"/>
    <x v="18"/>
    <x v="1"/>
    <n v="52208"/>
  </r>
  <r>
    <x v="60"/>
    <s v="HUNT, JUDY E"/>
    <x v="18"/>
    <x v="1"/>
    <n v="40828"/>
  </r>
  <r>
    <x v="60"/>
    <s v="KENNEDY, GAIL"/>
    <x v="18"/>
    <x v="1"/>
    <n v="40828"/>
  </r>
  <r>
    <x v="60"/>
    <s v="KING, LISA G"/>
    <x v="18"/>
    <x v="1"/>
    <n v="40184"/>
  </r>
  <r>
    <x v="60"/>
    <s v="KING, MARY E"/>
    <x v="18"/>
    <x v="1"/>
    <n v="40184"/>
  </r>
  <r>
    <x v="60"/>
    <s v="KISER, MARSHALL E"/>
    <x v="18"/>
    <x v="1"/>
    <n v="40828"/>
  </r>
  <r>
    <x v="60"/>
    <s v="KUHLMAN, CAROL M"/>
    <x v="18"/>
    <x v="1"/>
    <n v="47828"/>
  </r>
  <r>
    <x v="60"/>
    <s v="LEROSE, CATHERINE G"/>
    <x v="18"/>
    <x v="1"/>
    <n v="48968"/>
  </r>
  <r>
    <x v="60"/>
    <s v="LUCAS, SHERRY ANN"/>
    <x v="18"/>
    <x v="1"/>
    <n v="40828"/>
  </r>
  <r>
    <x v="60"/>
    <s v="LYON, JACK WESLEY"/>
    <x v="18"/>
    <x v="1"/>
    <n v="31014"/>
  </r>
  <r>
    <x v="60"/>
    <s v="MAMONE, SHARI L"/>
    <x v="18"/>
    <x v="1"/>
    <n v="40828"/>
  </r>
  <r>
    <x v="60"/>
    <s v="MARTIN, MARGARET S"/>
    <x v="18"/>
    <x v="1"/>
    <n v="28930"/>
  </r>
  <r>
    <x v="60"/>
    <s v="MCCUTCHEON, STEPHANIE JOY"/>
    <x v="18"/>
    <x v="1"/>
    <n v="40828"/>
  </r>
  <r>
    <x v="60"/>
    <s v="MCGRAW, LYNN"/>
    <x v="18"/>
    <x v="1"/>
    <n v="51248"/>
  </r>
  <r>
    <x v="60"/>
    <s v="PETERS JR, HERBERT D"/>
    <x v="18"/>
    <x v="1"/>
    <n v="43678"/>
  </r>
  <r>
    <x v="60"/>
    <s v="REED, RANDOLPH L"/>
    <x v="18"/>
    <x v="1"/>
    <n v="46508"/>
  </r>
  <r>
    <x v="60"/>
    <s v="RHODES, MATTHEW D"/>
    <x v="18"/>
    <x v="1"/>
    <n v="34000"/>
  </r>
  <r>
    <x v="60"/>
    <s v="SALLADA, KIMBERLY S"/>
    <x v="18"/>
    <x v="1"/>
    <n v="40184"/>
  </r>
  <r>
    <x v="60"/>
    <s v="SHELTON, PEGGY E"/>
    <x v="18"/>
    <x v="1"/>
    <n v="51248"/>
  </r>
  <r>
    <x v="60"/>
    <s v="SMITH, POLLY K"/>
    <x v="18"/>
    <x v="1"/>
    <n v="42870"/>
  </r>
  <r>
    <x v="60"/>
    <s v="STRICKER, ASHLEY DAWN"/>
    <x v="18"/>
    <x v="1"/>
    <n v="28930"/>
  </r>
  <r>
    <x v="60"/>
    <s v="TONEY, CHANDRA C"/>
    <x v="18"/>
    <x v="1"/>
    <n v="35938"/>
  </r>
  <r>
    <x v="60"/>
    <s v="VALLEAU, SUSAN L"/>
    <x v="18"/>
    <x v="1"/>
    <n v="48788"/>
  </r>
  <r>
    <x v="60"/>
    <s v="VASSEL, LARRY J"/>
    <x v="18"/>
    <x v="1"/>
    <n v="48968"/>
  </r>
  <r>
    <x v="60"/>
    <s v="WADE, CARLA D"/>
    <x v="18"/>
    <x v="1"/>
    <n v="50678"/>
  </r>
  <r>
    <x v="60"/>
    <s v="WALKER, HUBERT D"/>
    <x v="18"/>
    <x v="1"/>
    <n v="42538"/>
  </r>
  <r>
    <x v="60"/>
    <s v="WATTS, DREMA D"/>
    <x v="18"/>
    <x v="1"/>
    <n v="51068"/>
  </r>
  <r>
    <x v="60"/>
    <s v="WELCOME, KERI L"/>
    <x v="18"/>
    <x v="1"/>
    <n v="36970"/>
  </r>
  <r>
    <x v="60"/>
    <s v="WHITE, TIMOTHY A"/>
    <x v="18"/>
    <x v="1"/>
    <n v="38792.449999999997"/>
  </r>
  <r>
    <x v="60"/>
    <s v="WHITMAN, RICHARD B"/>
    <x v="18"/>
    <x v="1"/>
    <n v="35482"/>
  </r>
  <r>
    <x v="92"/>
    <s v="WILLIS, KATHRYN B"/>
    <x v="18"/>
    <x v="1"/>
    <n v="48968"/>
  </r>
  <r>
    <x v="82"/>
    <s v="JOHNSON, ROBERT S"/>
    <x v="19"/>
    <x v="1"/>
    <n v="40184"/>
  </r>
  <r>
    <x v="96"/>
    <s v="BARRON, LYNN M"/>
    <x v="19"/>
    <x v="1"/>
    <n v="47828"/>
  </r>
  <r>
    <x v="96"/>
    <s v="CAVENDER, LARRY E"/>
    <x v="19"/>
    <x v="1"/>
    <n v="52958"/>
  </r>
  <r>
    <x v="96"/>
    <s v="DAUGHERTY, JOHN L"/>
    <x v="19"/>
    <x v="1"/>
    <n v="52388"/>
  </r>
  <r>
    <x v="96"/>
    <s v="GRAY, CONNIE W"/>
    <x v="19"/>
    <x v="1"/>
    <n v="51248"/>
  </r>
  <r>
    <x v="96"/>
    <s v="HUMPHREYS, JOHN F"/>
    <x v="19"/>
    <x v="1"/>
    <n v="40828"/>
  </r>
  <r>
    <x v="96"/>
    <s v="MCGUIRE, SARAH S"/>
    <x v="19"/>
    <x v="1"/>
    <n v="45516"/>
  </r>
  <r>
    <x v="96"/>
    <s v="PATRICK, CHERYL ANN"/>
    <x v="19"/>
    <x v="1"/>
    <n v="40828"/>
  </r>
  <r>
    <x v="96"/>
    <s v="TONEY, GAYLE Y"/>
    <x v="19"/>
    <x v="1"/>
    <n v="45516"/>
  </r>
  <r>
    <x v="8"/>
    <s v="KETTERLY, CHRISTIE L"/>
    <x v="20"/>
    <x v="1"/>
    <n v="48968"/>
  </r>
  <r>
    <x v="8"/>
    <s v="LYON, KIMBERLY ANN"/>
    <x v="20"/>
    <x v="1"/>
    <n v="48968"/>
  </r>
  <r>
    <x v="8"/>
    <s v="SHOCK, CYNTHIA BLAINE"/>
    <x v="20"/>
    <x v="1"/>
    <n v="49538"/>
  </r>
  <r>
    <x v="9"/>
    <s v="PISTORE, BRENDA J"/>
    <x v="20"/>
    <x v="1"/>
    <n v="40184"/>
  </r>
  <r>
    <x v="10"/>
    <s v="EDWARDS, ALMA R"/>
    <x v="20"/>
    <x v="1"/>
    <n v="48218"/>
  </r>
  <r>
    <x v="10"/>
    <s v="LUTZ, JANET HALE"/>
    <x v="20"/>
    <x v="1"/>
    <n v="42538"/>
  </r>
  <r>
    <x v="10"/>
    <s v="WOLFE, JUDY PRICE"/>
    <x v="20"/>
    <x v="1"/>
    <n v="40828"/>
  </r>
  <r>
    <x v="65"/>
    <s v="LAWMAN, CHARLOTTE L"/>
    <x v="20"/>
    <x v="1"/>
    <n v="39044"/>
  </r>
  <r>
    <x v="65"/>
    <s v="MCCORMICK, LORI A"/>
    <x v="20"/>
    <x v="1"/>
    <n v="39044"/>
  </r>
  <r>
    <x v="65"/>
    <s v="MORRIS, STACY L"/>
    <x v="20"/>
    <x v="1"/>
    <n v="41048"/>
  </r>
  <r>
    <x v="11"/>
    <s v="UNDERWOOD, WILLIAM L"/>
    <x v="20"/>
    <x v="1"/>
    <n v="40158"/>
  </r>
  <r>
    <x v="43"/>
    <s v="CONLEY, KATRINA FAYE"/>
    <x v="20"/>
    <x v="1"/>
    <n v="30134"/>
  </r>
  <r>
    <x v="43"/>
    <s v="MCQUAIDE, CATHRYN E"/>
    <x v="20"/>
    <x v="1"/>
    <n v="40828"/>
  </r>
  <r>
    <x v="12"/>
    <s v="SWOR, MARY"/>
    <x v="20"/>
    <x v="1"/>
    <n v="40184"/>
  </r>
  <r>
    <x v="13"/>
    <s v="FENIMORE, CAROLYN W"/>
    <x v="20"/>
    <x v="1"/>
    <n v="40828"/>
  </r>
  <r>
    <x v="13"/>
    <s v="JAMES, MARY JO"/>
    <x v="20"/>
    <x v="1"/>
    <n v="50108"/>
  </r>
  <r>
    <x v="13"/>
    <s v="LEFEVRE, NANCY J"/>
    <x v="20"/>
    <x v="1"/>
    <n v="50678"/>
  </r>
  <r>
    <x v="15"/>
    <s v="BURDETT, DEBORAH S"/>
    <x v="20"/>
    <x v="1"/>
    <n v="35482"/>
  </r>
  <r>
    <x v="15"/>
    <s v="DANGERFIELD, SANDRA L"/>
    <x v="20"/>
    <x v="1"/>
    <n v="40828"/>
  </r>
  <r>
    <x v="15"/>
    <s v="UNDERWOOD, ADRENA A"/>
    <x v="20"/>
    <x v="1"/>
    <n v="37298"/>
  </r>
  <r>
    <x v="16"/>
    <s v="MARTIN, JUDITH L"/>
    <x v="20"/>
    <x v="1"/>
    <n v="44248"/>
  </r>
  <r>
    <x v="16"/>
    <s v="SCRIVO, AMY M"/>
    <x v="20"/>
    <x v="1"/>
    <n v="40762"/>
  </r>
  <r>
    <x v="17"/>
    <s v="ATKINS, ELIZABETH"/>
    <x v="20"/>
    <x v="1"/>
    <n v="52208"/>
  </r>
  <r>
    <x v="17"/>
    <s v="WALSH, JOYCE E"/>
    <x v="20"/>
    <x v="1"/>
    <n v="41988"/>
  </r>
  <r>
    <x v="18"/>
    <s v="ENOCHS, JENNY LYN"/>
    <x v="20"/>
    <x v="1"/>
    <n v="32472"/>
  </r>
  <r>
    <x v="18"/>
    <s v="HAYES, LYNN M"/>
    <x v="20"/>
    <x v="1"/>
    <n v="33396"/>
  </r>
  <r>
    <x v="44"/>
    <s v="HUDSON, LAURA E"/>
    <x v="20"/>
    <x v="1"/>
    <n v="40184"/>
  </r>
  <r>
    <x v="44"/>
    <s v="ROCINI, MARY L"/>
    <x v="20"/>
    <x v="1"/>
    <n v="42870"/>
  </r>
  <r>
    <x v="45"/>
    <s v="PALMER, AMI DAVIS"/>
    <x v="20"/>
    <x v="1"/>
    <n v="34278"/>
  </r>
  <r>
    <x v="45"/>
    <s v="RHULE, JUDITH M"/>
    <x v="20"/>
    <x v="1"/>
    <n v="42538"/>
  </r>
  <r>
    <x v="19"/>
    <s v="CHAPMAN, CINDY D"/>
    <x v="20"/>
    <x v="1"/>
    <n v="37904"/>
  </r>
  <r>
    <x v="19"/>
    <s v="COREY, JOANNA H"/>
    <x v="20"/>
    <x v="1"/>
    <n v="48968"/>
  </r>
  <r>
    <x v="19"/>
    <s v="HANNAH, BARBARA J"/>
    <x v="20"/>
    <x v="1"/>
    <n v="52388"/>
  </r>
  <r>
    <x v="20"/>
    <s v="BAILEY, MARTHA L"/>
    <x v="20"/>
    <x v="1"/>
    <n v="44632"/>
  </r>
  <r>
    <x v="20"/>
    <s v="BLACKHURST, EMILY S"/>
    <x v="20"/>
    <x v="1"/>
    <n v="41398"/>
  </r>
  <r>
    <x v="20"/>
    <s v="HAVELY, SANDRA L"/>
    <x v="20"/>
    <x v="1"/>
    <n v="48968"/>
  </r>
  <r>
    <x v="20"/>
    <s v="THAXTON, BARBARA J"/>
    <x v="20"/>
    <x v="1"/>
    <n v="52958"/>
  </r>
  <r>
    <x v="21"/>
    <s v="CARNEFIX, AMBER N"/>
    <x v="20"/>
    <x v="1"/>
    <n v="34444"/>
  </r>
  <r>
    <x v="21"/>
    <s v="COLLINS JR, BILLY J"/>
    <x v="20"/>
    <x v="1"/>
    <n v="28930"/>
  </r>
  <r>
    <x v="21"/>
    <s v="CUNNINGHAM, REBECCA S"/>
    <x v="20"/>
    <x v="1"/>
    <n v="36692"/>
  </r>
  <r>
    <x v="21"/>
    <s v="SECURRO, CATHY J"/>
    <x v="20"/>
    <x v="1"/>
    <n v="40828"/>
  </r>
  <r>
    <x v="21"/>
    <s v="TRACY, RUTH S"/>
    <x v="20"/>
    <x v="1"/>
    <n v="44632"/>
  </r>
  <r>
    <x v="68"/>
    <s v="DAVIS, WILLA R"/>
    <x v="20"/>
    <x v="1"/>
    <n v="41048"/>
  </r>
  <r>
    <x v="68"/>
    <s v="DUTTON, KAY W"/>
    <x v="20"/>
    <x v="1"/>
    <n v="47226"/>
  </r>
  <r>
    <x v="68"/>
    <s v="FELTON, KERRY K"/>
    <x v="20"/>
    <x v="1"/>
    <n v="36086"/>
  </r>
  <r>
    <x v="68"/>
    <s v="SHIVLEY, JUDITH ANN"/>
    <x v="20"/>
    <x v="1"/>
    <n v="48788"/>
  </r>
  <r>
    <x v="69"/>
    <s v="BISHOP, KATHY C"/>
    <x v="20"/>
    <x v="1"/>
    <n v="48218"/>
  </r>
  <r>
    <x v="69"/>
    <s v="BLAIR, SANDRA K"/>
    <x v="20"/>
    <x v="1"/>
    <n v="50678"/>
  </r>
  <r>
    <x v="23"/>
    <s v="GODFREY, JOYCE A"/>
    <x v="20"/>
    <x v="1"/>
    <n v="40828"/>
  </r>
  <r>
    <x v="23"/>
    <s v="GROVES, PATRICIA A"/>
    <x v="20"/>
    <x v="1"/>
    <n v="33074"/>
  </r>
  <r>
    <x v="24"/>
    <s v="BROWN, LISA G"/>
    <x v="20"/>
    <x v="1"/>
    <n v="42594"/>
  </r>
  <r>
    <x v="24"/>
    <s v="KITCHEN, DEBRA A"/>
    <x v="20"/>
    <x v="1"/>
    <n v="41968"/>
  </r>
  <r>
    <x v="24"/>
    <s v="LEGROS, CHRYSTAL LEIGH"/>
    <x v="20"/>
    <x v="1"/>
    <n v="28930"/>
  </r>
  <r>
    <x v="26"/>
    <s v="FISHER, WENDY L"/>
    <x v="20"/>
    <x v="1"/>
    <n v="43014"/>
  </r>
  <r>
    <x v="26"/>
    <s v="WISECUP, JULIA H"/>
    <x v="20"/>
    <x v="1"/>
    <n v="40828"/>
  </r>
  <r>
    <x v="27"/>
    <s v="ELLIS, MARY A"/>
    <x v="20"/>
    <x v="1"/>
    <n v="40828"/>
  </r>
  <r>
    <x v="27"/>
    <s v="SAPP, JERRY W"/>
    <x v="20"/>
    <x v="1"/>
    <n v="38348"/>
  </r>
  <r>
    <x v="28"/>
    <s v="JACKSON, NELL E"/>
    <x v="20"/>
    <x v="1"/>
    <n v="42538"/>
  </r>
  <r>
    <x v="28"/>
    <s v="RAY, LORI ANN"/>
    <x v="20"/>
    <x v="1"/>
    <n v="48218"/>
  </r>
  <r>
    <x v="71"/>
    <s v="MANER, CHARLOTTE F"/>
    <x v="20"/>
    <x v="1"/>
    <n v="48968"/>
  </r>
  <r>
    <x v="71"/>
    <s v="VANDAL, BRIANNE ELAINE"/>
    <x v="20"/>
    <x v="1"/>
    <n v="31784"/>
  </r>
  <r>
    <x v="29"/>
    <s v="MCCORMICK, KATHI L"/>
    <x v="20"/>
    <x v="1"/>
    <n v="50108"/>
  </r>
  <r>
    <x v="29"/>
    <s v="SALLADE, JILL K"/>
    <x v="20"/>
    <x v="1"/>
    <n v="45516"/>
  </r>
  <r>
    <x v="72"/>
    <s v="HARDIMAN, DONNA K"/>
    <x v="20"/>
    <x v="1"/>
    <n v="38348"/>
  </r>
  <r>
    <x v="72"/>
    <s v="PATTERSON, SUE A"/>
    <x v="20"/>
    <x v="1"/>
    <n v="40184"/>
  </r>
  <r>
    <x v="30"/>
    <s v="BLAND, ROBIN J"/>
    <x v="20"/>
    <x v="1"/>
    <n v="33074"/>
  </r>
  <r>
    <x v="30"/>
    <s v="GILLISPIE, AMANDA B"/>
    <x v="20"/>
    <x v="1"/>
    <n v="35482"/>
  </r>
  <r>
    <x v="54"/>
    <s v="CHILDERS, NATALIE J"/>
    <x v="20"/>
    <x v="1"/>
    <n v="30412"/>
  </r>
  <r>
    <x v="54"/>
    <s v="MCDONALD, EILEEN M"/>
    <x v="20"/>
    <x v="1"/>
    <n v="40828"/>
  </r>
  <r>
    <x v="31"/>
    <s v="ARMSTRONG, CYNTHIA L"/>
    <x v="20"/>
    <x v="1"/>
    <n v="40158"/>
  </r>
  <r>
    <x v="31"/>
    <s v="COOPER, TENNILLE SKEENS"/>
    <x v="20"/>
    <x v="1"/>
    <n v="28930"/>
  </r>
  <r>
    <x v="32"/>
    <s v="CREAMER-RUSH, REBECCA C"/>
    <x v="20"/>
    <x v="1"/>
    <n v="40828"/>
  </r>
  <r>
    <x v="32"/>
    <s v="HICKMAN, PATRICIA A"/>
    <x v="20"/>
    <x v="1"/>
    <n v="37904"/>
  </r>
  <r>
    <x v="33"/>
    <s v="COLEMAN, VERONICA L"/>
    <x v="20"/>
    <x v="1"/>
    <n v="44304"/>
  </r>
  <r>
    <x v="33"/>
    <s v="GODISH, VICTORIA C"/>
    <x v="20"/>
    <x v="1"/>
    <n v="52958"/>
  </r>
  <r>
    <x v="33"/>
    <s v="WARREN, REBECCA L"/>
    <x v="20"/>
    <x v="1"/>
    <n v="41658"/>
  </r>
  <r>
    <x v="34"/>
    <s v="KEENER, BEVERLY J"/>
    <x v="20"/>
    <x v="1"/>
    <n v="51818"/>
  </r>
  <r>
    <x v="34"/>
    <s v="MASINTER-SIMUNIC, STEFANIE J"/>
    <x v="20"/>
    <x v="1"/>
    <n v="48398"/>
  </r>
  <r>
    <x v="34"/>
    <s v="MCKOWN, REGINA P"/>
    <x v="20"/>
    <x v="1"/>
    <n v="48968"/>
  </r>
  <r>
    <x v="35"/>
    <s v="STRICK, SARA S"/>
    <x v="20"/>
    <x v="1"/>
    <n v="43108"/>
  </r>
  <r>
    <x v="35"/>
    <s v="VANGILDER, NANCY Z"/>
    <x v="20"/>
    <x v="1"/>
    <n v="40828"/>
  </r>
  <r>
    <x v="36"/>
    <s v="CHILDERS, DEBORAH ANN"/>
    <x v="20"/>
    <x v="1"/>
    <n v="42538"/>
  </r>
  <r>
    <x v="36"/>
    <s v="DAUBENSPECK, TRILLA"/>
    <x v="20"/>
    <x v="1"/>
    <n v="50108"/>
  </r>
  <r>
    <x v="36"/>
    <s v="KENNEDY, CATHERINE A"/>
    <x v="20"/>
    <x v="1"/>
    <n v="52388"/>
  </r>
  <r>
    <x v="37"/>
    <s v="CARTE, NANCY R."/>
    <x v="20"/>
    <x v="1"/>
    <n v="48218"/>
  </r>
  <r>
    <x v="37"/>
    <s v="HARRISON, GINGER C"/>
    <x v="20"/>
    <x v="1"/>
    <n v="49358"/>
  </r>
  <r>
    <x v="37"/>
    <s v="THORNE, LYNN B"/>
    <x v="20"/>
    <x v="1"/>
    <n v="48218"/>
  </r>
  <r>
    <x v="38"/>
    <s v="KNAUFF, LAURA J"/>
    <x v="20"/>
    <x v="1"/>
    <n v="48968"/>
  </r>
  <r>
    <x v="38"/>
    <s v="QUEEN, ANN G"/>
    <x v="20"/>
    <x v="1"/>
    <n v="45438"/>
  </r>
  <r>
    <x v="39"/>
    <s v="GERICHTEN, CATHERINE A"/>
    <x v="20"/>
    <x v="1"/>
    <n v="41968"/>
  </r>
  <r>
    <x v="39"/>
    <s v="MCGREW, STEPHANIE"/>
    <x v="20"/>
    <x v="1"/>
    <n v="44690"/>
  </r>
  <r>
    <x v="40"/>
    <s v="CHAPMAN, RUTHANNE H"/>
    <x v="20"/>
    <x v="1"/>
    <n v="42264"/>
  </r>
  <r>
    <x v="40"/>
    <s v="NEWHOUSE, JENNY LYNN"/>
    <x v="20"/>
    <x v="1"/>
    <n v="28930"/>
  </r>
  <r>
    <x v="40"/>
    <s v="WINEFORDNER, NANCY C"/>
    <x v="20"/>
    <x v="1"/>
    <n v="48968"/>
  </r>
  <r>
    <x v="57"/>
    <s v="MEADOWS, LESLEY H"/>
    <x v="20"/>
    <x v="1"/>
    <n v="40828"/>
  </r>
  <r>
    <x v="57"/>
    <s v="MORRISON, CYNTHIA KAYE"/>
    <x v="20"/>
    <x v="1"/>
    <n v="39238"/>
  </r>
  <r>
    <x v="58"/>
    <s v="ALBRIGHT, PAULA S"/>
    <x v="20"/>
    <x v="1"/>
    <n v="48968"/>
  </r>
  <r>
    <x v="58"/>
    <s v="HANSROTH, LISA A"/>
    <x v="20"/>
    <x v="1"/>
    <n v="45296"/>
  </r>
  <r>
    <x v="74"/>
    <s v="BLOOM, DOLORES ANDERSON"/>
    <x v="20"/>
    <x v="1"/>
    <n v="35482"/>
  </r>
  <r>
    <x v="74"/>
    <s v="WITHROW, GEORGIA L"/>
    <x v="20"/>
    <x v="1"/>
    <n v="40828"/>
  </r>
  <r>
    <x v="42"/>
    <s v="FOSTER, SUSAN J"/>
    <x v="20"/>
    <x v="1"/>
    <n v="40184"/>
  </r>
  <r>
    <x v="42"/>
    <s v="NEWMAN, CHRISTINA M"/>
    <x v="20"/>
    <x v="1"/>
    <n v="43938"/>
  </r>
  <r>
    <x v="77"/>
    <s v="DAVIS, STEPHANIE RACHELLE"/>
    <x v="20"/>
    <x v="1"/>
    <n v="30738"/>
  </r>
  <r>
    <x v="77"/>
    <s v="GALLAGHER, SUE ANN"/>
    <x v="20"/>
    <x v="1"/>
    <n v="40828"/>
  </r>
  <r>
    <x v="63"/>
    <s v="ASSEFF, KATHY ANN"/>
    <x v="20"/>
    <x v="1"/>
    <n v="40828"/>
  </r>
  <r>
    <x v="63"/>
    <s v="STUMP, LOU A"/>
    <x v="20"/>
    <x v="1"/>
    <n v="40828"/>
  </r>
  <r>
    <x v="8"/>
    <s v="HARRISON, ELIZABETH"/>
    <x v="21"/>
    <x v="1"/>
    <n v="30738"/>
  </r>
  <r>
    <x v="8"/>
    <s v="UNDERWOOD, GINA L"/>
    <x v="21"/>
    <x v="1"/>
    <n v="48968"/>
  </r>
  <r>
    <x v="9"/>
    <s v="MURPHY, SHERRIE J"/>
    <x v="21"/>
    <x v="1"/>
    <n v="48968"/>
  </r>
  <r>
    <x v="9"/>
    <s v="SCHOETTKER, JENNIFER LOUISE"/>
    <x v="21"/>
    <x v="1"/>
    <n v="30134"/>
  </r>
  <r>
    <x v="10"/>
    <s v="PETRY-ROSE, JILL JEANETTE"/>
    <x v="21"/>
    <x v="1"/>
    <n v="35334"/>
  </r>
  <r>
    <x v="64"/>
    <s v="HAGERMAN, ROBYN R"/>
    <x v="21"/>
    <x v="1"/>
    <n v="38952"/>
  </r>
  <r>
    <x v="64"/>
    <s v="HARLESS, CATHY L"/>
    <x v="21"/>
    <x v="1"/>
    <n v="40828"/>
  </r>
  <r>
    <x v="64"/>
    <s v="MILLS, MELISSA D"/>
    <x v="21"/>
    <x v="1"/>
    <n v="31014"/>
  </r>
  <r>
    <x v="64"/>
    <s v="RIFFEE, DEBORAH J"/>
    <x v="21"/>
    <x v="1"/>
    <n v="41988"/>
  </r>
  <r>
    <x v="64"/>
    <s v="SKAGGS, SHIRLEY ANN SUCCURRO"/>
    <x v="21"/>
    <x v="1"/>
    <n v="39934"/>
  </r>
  <r>
    <x v="64"/>
    <s v="SUTTON, JEREMY E"/>
    <x v="21"/>
    <x v="1"/>
    <n v="38030"/>
  </r>
  <r>
    <x v="65"/>
    <s v="ATKINS, MARY K"/>
    <x v="21"/>
    <x v="1"/>
    <n v="52958"/>
  </r>
  <r>
    <x v="65"/>
    <s v="BRADLEY, DEBORAH"/>
    <x v="21"/>
    <x v="1"/>
    <n v="48218"/>
  </r>
  <r>
    <x v="65"/>
    <s v="KNAPP, DEBORAH A"/>
    <x v="21"/>
    <x v="1"/>
    <n v="44304"/>
  </r>
  <r>
    <x v="65"/>
    <s v="MONDAY, LINDA DIANE"/>
    <x v="21"/>
    <x v="1"/>
    <n v="40184"/>
  </r>
  <r>
    <x v="65"/>
    <s v="SPEARS, HOLLY J"/>
    <x v="21"/>
    <x v="1"/>
    <n v="43476"/>
  </r>
  <r>
    <x v="43"/>
    <s v="BRENNEMAN, LINDSAY S"/>
    <x v="21"/>
    <x v="1"/>
    <n v="29534"/>
  </r>
  <r>
    <x v="43"/>
    <s v="CABELL, MARGARET W"/>
    <x v="21"/>
    <x v="1"/>
    <n v="50108"/>
  </r>
  <r>
    <x v="43"/>
    <s v="CREMEANS, GINA J"/>
    <x v="21"/>
    <x v="1"/>
    <n v="44304"/>
  </r>
  <r>
    <x v="12"/>
    <s v="KING, SALLY S"/>
    <x v="21"/>
    <x v="1"/>
    <n v="40828"/>
  </r>
  <r>
    <x v="12"/>
    <s v="MILLER, CLAUDIA S"/>
    <x v="21"/>
    <x v="1"/>
    <n v="41650"/>
  </r>
  <r>
    <x v="13"/>
    <s v="ARACE, CHERYL L"/>
    <x v="21"/>
    <x v="1"/>
    <n v="41398"/>
  </r>
  <r>
    <x v="13"/>
    <s v="DEAN, SARAH E"/>
    <x v="21"/>
    <x v="1"/>
    <n v="38348"/>
  </r>
  <r>
    <x v="13"/>
    <s v="FRAMPTON, JAIME N"/>
    <x v="21"/>
    <x v="1"/>
    <n v="34444"/>
  </r>
  <r>
    <x v="13"/>
    <s v="GARNETT, SUSAN E"/>
    <x v="21"/>
    <x v="1"/>
    <n v="40828"/>
  </r>
  <r>
    <x v="13"/>
    <s v="THOMAS, PATRICIA M"/>
    <x v="21"/>
    <x v="1"/>
    <n v="40590"/>
  </r>
  <r>
    <x v="14"/>
    <s v="CLARK, CARL EDWARD"/>
    <x v="21"/>
    <x v="1"/>
    <n v="52958"/>
  </r>
  <r>
    <x v="14"/>
    <s v="CLARK, THERESA"/>
    <x v="21"/>
    <x v="1"/>
    <n v="43620"/>
  </r>
  <r>
    <x v="14"/>
    <s v="FISHER, JUDITH F"/>
    <x v="21"/>
    <x v="1"/>
    <n v="48968"/>
  </r>
  <r>
    <x v="14"/>
    <s v="GRAY, TENNA LYNETTE"/>
    <x v="21"/>
    <x v="1"/>
    <n v="33874"/>
  </r>
  <r>
    <x v="14"/>
    <s v="HEASLEY, II, ROBERT G"/>
    <x v="21"/>
    <x v="1"/>
    <n v="44690"/>
  </r>
  <r>
    <x v="14"/>
    <s v="KENDALL, LINDA C"/>
    <x v="21"/>
    <x v="1"/>
    <n v="47828"/>
  </r>
  <r>
    <x v="14"/>
    <s v="KITTLE, CONSTANCE L"/>
    <x v="21"/>
    <x v="1"/>
    <n v="50498"/>
  </r>
  <r>
    <x v="14"/>
    <s v="MCCORMICK, BERTHELIA"/>
    <x v="21"/>
    <x v="1"/>
    <n v="48968"/>
  </r>
  <r>
    <x v="14"/>
    <s v="MELTON, SANDRA C"/>
    <x v="21"/>
    <x v="1"/>
    <n v="49538"/>
  </r>
  <r>
    <x v="14"/>
    <s v="PHILLIPS, CYNTHIA C P"/>
    <x v="21"/>
    <x v="1"/>
    <n v="51248"/>
  </r>
  <r>
    <x v="14"/>
    <s v="SEARS, MELISSA A"/>
    <x v="21"/>
    <x v="1"/>
    <n v="39238"/>
  </r>
  <r>
    <x v="14"/>
    <s v="SLAPPE, BRIAN S"/>
    <x v="21"/>
    <x v="1"/>
    <n v="38030"/>
  </r>
  <r>
    <x v="14"/>
    <s v="SMITH, KEITH A"/>
    <x v="21"/>
    <x v="1"/>
    <n v="48968"/>
  </r>
  <r>
    <x v="14"/>
    <s v="WOODS, CADARIS B"/>
    <x v="21"/>
    <x v="1"/>
    <n v="48968"/>
  </r>
  <r>
    <x v="81"/>
    <s v="MILLS, BRENDA K"/>
    <x v="21"/>
    <x v="1"/>
    <n v="50678"/>
  </r>
  <r>
    <x v="15"/>
    <s v="KILBERT, NIKOLE LYNN"/>
    <x v="21"/>
    <x v="1"/>
    <n v="34478"/>
  </r>
  <r>
    <x v="15"/>
    <s v="ZEITZ, TONA N"/>
    <x v="21"/>
    <x v="1"/>
    <n v="43014"/>
  </r>
  <r>
    <x v="78"/>
    <s v="ANDERSON, MATTHEW C"/>
    <x v="21"/>
    <x v="1"/>
    <n v="35334"/>
  </r>
  <r>
    <x v="78"/>
    <s v="BERRY, PATSY C"/>
    <x v="21"/>
    <x v="1"/>
    <n v="48968"/>
  </r>
  <r>
    <x v="16"/>
    <s v="COGAR, CHRISTINA M"/>
    <x v="21"/>
    <x v="1"/>
    <n v="40762"/>
  </r>
  <r>
    <x v="16"/>
    <s v="DAVIS-SWEENEY, LISA ANNE"/>
    <x v="21"/>
    <x v="1"/>
    <n v="34278"/>
  </r>
  <r>
    <x v="18"/>
    <s v="DAVIS, KIM MARIE"/>
    <x v="21"/>
    <x v="1"/>
    <n v="28930"/>
  </r>
  <r>
    <x v="18"/>
    <s v="SCHMITT, FRANCES D"/>
    <x v="21"/>
    <x v="1"/>
    <n v="48968"/>
  </r>
  <r>
    <x v="18"/>
    <s v="STEVENSON, ALISON JAY"/>
    <x v="21"/>
    <x v="1"/>
    <n v="39044"/>
  </r>
  <r>
    <x v="44"/>
    <s v="BAKER, CECILIA"/>
    <x v="21"/>
    <x v="1"/>
    <n v="46086"/>
  </r>
  <r>
    <x v="44"/>
    <s v="CARUTHERS, MINDY E"/>
    <x v="21"/>
    <x v="1"/>
    <n v="35334"/>
  </r>
  <r>
    <x v="44"/>
    <s v="EAGAN, FRANCES"/>
    <x v="21"/>
    <x v="1"/>
    <n v="43014"/>
  </r>
  <r>
    <x v="44"/>
    <s v="EDWARDS, ROSADA L"/>
    <x v="21"/>
    <x v="1"/>
    <n v="44304"/>
  </r>
  <r>
    <x v="45"/>
    <s v="CLENDENIN, CATHY E"/>
    <x v="21"/>
    <x v="1"/>
    <n v="35938"/>
  </r>
  <r>
    <x v="45"/>
    <s v="HUMPHREYS, DEBORAH BURGE"/>
    <x v="21"/>
    <x v="1"/>
    <n v="43678"/>
  </r>
  <r>
    <x v="45"/>
    <s v="WALKER, KATHY LYNN"/>
    <x v="21"/>
    <x v="1"/>
    <n v="48968"/>
  </r>
  <r>
    <x v="19"/>
    <s v="KNITTLE, ELIZABETH"/>
    <x v="21"/>
    <x v="1"/>
    <n v="43476"/>
  </r>
  <r>
    <x v="19"/>
    <s v="RITENOUR, DIANA L"/>
    <x v="21"/>
    <x v="1"/>
    <n v="51818"/>
  </r>
  <r>
    <x v="82"/>
    <s v="ATKINS, STEPHANIE GAYLE"/>
    <x v="21"/>
    <x v="1"/>
    <n v="31014"/>
  </r>
  <r>
    <x v="94"/>
    <s v="CLINTON, KIMBRA JAREEN"/>
    <x v="21"/>
    <x v="1"/>
    <n v="29534"/>
  </r>
  <r>
    <x v="94"/>
    <s v="HAYNES, LISA JEAN"/>
    <x v="21"/>
    <x v="1"/>
    <n v="30738"/>
  </r>
  <r>
    <x v="94"/>
    <s v="HEYLIGER, DONNA L"/>
    <x v="21"/>
    <x v="1"/>
    <n v="48218"/>
  </r>
  <r>
    <x v="94"/>
    <s v="HUNT III, GEORGE"/>
    <x v="21"/>
    <x v="1"/>
    <n v="44832"/>
  </r>
  <r>
    <x v="46"/>
    <s v="BOYD, RONDA T"/>
    <x v="21"/>
    <x v="1"/>
    <n v="37904"/>
  </r>
  <r>
    <x v="46"/>
    <s v="BURDETTE, PAMELA DAWN"/>
    <x v="21"/>
    <x v="1"/>
    <n v="29534"/>
  </r>
  <r>
    <x v="46"/>
    <s v="CLINE, BARBARA S"/>
    <x v="21"/>
    <x v="1"/>
    <n v="48218"/>
  </r>
  <r>
    <x v="46"/>
    <s v="GAINES, STEPHEN D"/>
    <x v="21"/>
    <x v="1"/>
    <n v="39988"/>
  </r>
  <r>
    <x v="46"/>
    <s v="STOVER, SARAH LOUISE"/>
    <x v="21"/>
    <x v="1"/>
    <n v="30134"/>
  </r>
  <r>
    <x v="46"/>
    <s v="STURGILL, LAURA L"/>
    <x v="21"/>
    <x v="1"/>
    <n v="40158"/>
  </r>
  <r>
    <x v="20"/>
    <s v="BOWLES, DEBORAH A"/>
    <x v="21"/>
    <x v="1"/>
    <n v="45438"/>
  </r>
  <r>
    <x v="20"/>
    <s v="MOALES, JACKIE F"/>
    <x v="21"/>
    <x v="1"/>
    <n v="32472"/>
  </r>
  <r>
    <x v="20"/>
    <s v="VARNEY, LINDA JANE"/>
    <x v="21"/>
    <x v="1"/>
    <n v="51818"/>
  </r>
  <r>
    <x v="47"/>
    <s v="DAVIS, CAROL LYNN"/>
    <x v="21"/>
    <x v="1"/>
    <n v="34880"/>
  </r>
  <r>
    <x v="47"/>
    <s v="HAMMONDS, JOHN FITZGERALD"/>
    <x v="21"/>
    <x v="1"/>
    <n v="32388"/>
  </r>
  <r>
    <x v="47"/>
    <s v="HOPE, ROBERT D"/>
    <x v="21"/>
    <x v="1"/>
    <n v="32472"/>
  </r>
  <r>
    <x v="47"/>
    <s v="MILLER, ROBERT J"/>
    <x v="21"/>
    <x v="1"/>
    <n v="36692"/>
  </r>
  <r>
    <x v="47"/>
    <s v="SHEW, JUDITH C"/>
    <x v="21"/>
    <x v="1"/>
    <n v="48968"/>
  </r>
  <r>
    <x v="66"/>
    <s v="ADAMS, ROBERT L"/>
    <x v="21"/>
    <x v="1"/>
    <n v="44304"/>
  </r>
  <r>
    <x v="66"/>
    <s v="HAMMAR, SARAH F"/>
    <x v="21"/>
    <x v="1"/>
    <n v="49538"/>
  </r>
  <r>
    <x v="66"/>
    <s v="MARTIN, CHRISTOPHER"/>
    <x v="21"/>
    <x v="1"/>
    <n v="33676"/>
  </r>
  <r>
    <x v="66"/>
    <s v="MCCUNE, JOHN G"/>
    <x v="21"/>
    <x v="1"/>
    <n v="35482"/>
  </r>
  <r>
    <x v="66"/>
    <s v="SHAMBLIN, SHANDA SUE"/>
    <x v="21"/>
    <x v="1"/>
    <n v="28930"/>
  </r>
  <r>
    <x v="21"/>
    <s v="ATWOOD, SHERRI A"/>
    <x v="21"/>
    <x v="1"/>
    <n v="39044"/>
  </r>
  <r>
    <x v="21"/>
    <s v="EVANS, JODI CHRISTINE"/>
    <x v="21"/>
    <x v="1"/>
    <n v="29534"/>
  </r>
  <r>
    <x v="21"/>
    <s v="MCCUNE, KIMBERLY"/>
    <x v="21"/>
    <x v="1"/>
    <n v="39238"/>
  </r>
  <r>
    <x v="21"/>
    <s v="SCHOENING, MARGARET C"/>
    <x v="21"/>
    <x v="1"/>
    <n v="45516"/>
  </r>
  <r>
    <x v="21"/>
    <s v="SIDERS JR, CORBIN C"/>
    <x v="21"/>
    <x v="1"/>
    <n v="37428"/>
  </r>
  <r>
    <x v="48"/>
    <s v="ADAMS, JOYCE A"/>
    <x v="21"/>
    <x v="1"/>
    <n v="35366"/>
  </r>
  <r>
    <x v="48"/>
    <s v="ELLIOTT, MARCUM E"/>
    <x v="21"/>
    <x v="1"/>
    <n v="52958"/>
  </r>
  <r>
    <x v="48"/>
    <s v="ENGLISH, MYRTOLYN"/>
    <x v="21"/>
    <x v="1"/>
    <n v="50108"/>
  </r>
  <r>
    <x v="48"/>
    <s v="LEE, LYNETTE ALIX"/>
    <x v="21"/>
    <x v="1"/>
    <n v="40828"/>
  </r>
  <r>
    <x v="48"/>
    <s v="PAYNE, KARA SHANNON"/>
    <x v="21"/>
    <x v="1"/>
    <n v="28930"/>
  </r>
  <r>
    <x v="48"/>
    <s v="RIDER, BRENDA J"/>
    <x v="21"/>
    <x v="1"/>
    <n v="45296"/>
  </r>
  <r>
    <x v="48"/>
    <s v="SMITH, NICOLE NOELLE"/>
    <x v="21"/>
    <x v="1"/>
    <n v="29534"/>
  </r>
  <r>
    <x v="48"/>
    <s v="THOMAS, CHRISTINA A"/>
    <x v="21"/>
    <x v="1"/>
    <n v="50108"/>
  </r>
  <r>
    <x v="48"/>
    <s v="WILSON, DEBRA K"/>
    <x v="21"/>
    <x v="1"/>
    <n v="48968"/>
  </r>
  <r>
    <x v="97"/>
    <s v="AMELI, CARRIE L"/>
    <x v="21"/>
    <x v="1"/>
    <n v="51981.3"/>
  </r>
  <r>
    <x v="97"/>
    <s v="BERRY, NANCY E"/>
    <x v="21"/>
    <x v="1"/>
    <n v="43442.7"/>
  </r>
  <r>
    <x v="97"/>
    <s v="BOWLES, MARGARET A"/>
    <x v="21"/>
    <x v="1"/>
    <n v="48121.5"/>
  </r>
  <r>
    <x v="97"/>
    <s v="BROWN, DEBORAH E"/>
    <x v="21"/>
    <x v="1"/>
    <n v="48968"/>
  </r>
  <r>
    <x v="97"/>
    <s v="CANTER, JOYCE M"/>
    <x v="21"/>
    <x v="1"/>
    <n v="60942.2"/>
  </r>
  <r>
    <x v="97"/>
    <s v="CIAMBOTTI, ELLEN L"/>
    <x v="21"/>
    <x v="1"/>
    <n v="58172.1"/>
  </r>
  <r>
    <x v="97"/>
    <s v="CONLEY, HESTER R"/>
    <x v="21"/>
    <x v="1"/>
    <n v="53367.3"/>
  </r>
  <r>
    <x v="97"/>
    <s v="DENNISON, TERESA H"/>
    <x v="21"/>
    <x v="1"/>
    <n v="50517.599999999999"/>
  </r>
  <r>
    <x v="97"/>
    <s v="ELLISON, DAVID A"/>
    <x v="21"/>
    <x v="1"/>
    <n v="52170.3"/>
  </r>
  <r>
    <x v="97"/>
    <s v="EMBREY, DAWN E"/>
    <x v="21"/>
    <x v="1"/>
    <n v="48877.5"/>
  </r>
  <r>
    <x v="97"/>
    <s v="FORBES, MARIANNE A"/>
    <x v="21"/>
    <x v="1"/>
    <n v="49394.1"/>
  </r>
  <r>
    <x v="97"/>
    <s v="HARLESS, MARY L"/>
    <x v="21"/>
    <x v="1"/>
    <n v="53367.3"/>
  </r>
  <r>
    <x v="97"/>
    <s v="HICKS, LISA A"/>
    <x v="21"/>
    <x v="1"/>
    <n v="51288"/>
  </r>
  <r>
    <x v="97"/>
    <s v="HINDMAN, NANCY M"/>
    <x v="21"/>
    <x v="1"/>
    <n v="53965.8"/>
  </r>
  <r>
    <x v="97"/>
    <s v="HOPKINS, MARIA L"/>
    <x v="21"/>
    <x v="1"/>
    <n v="44230.2"/>
  </r>
  <r>
    <x v="97"/>
    <s v="HUDNALL, KATHRYN H"/>
    <x v="21"/>
    <x v="1"/>
    <n v="51248"/>
  </r>
  <r>
    <x v="97"/>
    <s v="HUXLEY, LUCILLE A"/>
    <x v="21"/>
    <x v="1"/>
    <n v="51382.8"/>
  </r>
  <r>
    <x v="97"/>
    <s v="KNIGHTON, MICHAEL C"/>
    <x v="21"/>
    <x v="1"/>
    <n v="49538"/>
  </r>
  <r>
    <x v="97"/>
    <s v="LUSK, LISA J"/>
    <x v="21"/>
    <x v="1"/>
    <n v="51981.3"/>
  </r>
  <r>
    <x v="97"/>
    <s v="MCCROSKEY, JEFFREY A"/>
    <x v="21"/>
    <x v="1"/>
    <n v="45516"/>
  </r>
  <r>
    <x v="97"/>
    <s v="MURRAY, SHARON W"/>
    <x v="21"/>
    <x v="1"/>
    <n v="51248"/>
  </r>
  <r>
    <x v="97"/>
    <s v="NESIUS, MARIE K"/>
    <x v="21"/>
    <x v="1"/>
    <n v="48968"/>
  </r>
  <r>
    <x v="97"/>
    <s v="ROGERS, SUSAN R"/>
    <x v="21"/>
    <x v="1"/>
    <n v="46844.7"/>
  </r>
  <r>
    <x v="97"/>
    <s v="SELBY, MARY SUE"/>
    <x v="21"/>
    <x v="1"/>
    <n v="58172.1"/>
  </r>
  <r>
    <x v="97"/>
    <s v="SPRADLING, DEBORAH J"/>
    <x v="21"/>
    <x v="1"/>
    <n v="48218"/>
  </r>
  <r>
    <x v="97"/>
    <s v="WILSON, JOAN M"/>
    <x v="21"/>
    <x v="1"/>
    <n v="51068"/>
  </r>
  <r>
    <x v="97"/>
    <s v="WILSON, SANDRA J"/>
    <x v="21"/>
    <x v="1"/>
    <n v="52170.3"/>
  </r>
  <r>
    <x v="68"/>
    <s v="LONG, CONNIE GAIL"/>
    <x v="21"/>
    <x v="1"/>
    <n v="40828"/>
  </r>
  <r>
    <x v="68"/>
    <s v="MORRISON, SHARON L"/>
    <x v="21"/>
    <x v="1"/>
    <n v="48968"/>
  </r>
  <r>
    <x v="69"/>
    <s v="ANDERSON, KRISTINE L"/>
    <x v="21"/>
    <x v="1"/>
    <n v="42594"/>
  </r>
  <r>
    <x v="69"/>
    <s v="HOLCOMB, VICKIE L"/>
    <x v="21"/>
    <x v="1"/>
    <n v="40828"/>
  </r>
  <r>
    <x v="22"/>
    <s v="FERRELL, DANA J"/>
    <x v="21"/>
    <x v="1"/>
    <n v="43164"/>
  </r>
  <r>
    <x v="22"/>
    <s v="HENSHAW, CAROLYN S"/>
    <x v="21"/>
    <x v="1"/>
    <n v="38780"/>
  </r>
  <r>
    <x v="22"/>
    <s v="HOLCOMB, CAROL A"/>
    <x v="21"/>
    <x v="1"/>
    <n v="48968"/>
  </r>
  <r>
    <x v="22"/>
    <s v="LAMASTER II, JAMES M"/>
    <x v="21"/>
    <x v="1"/>
    <n v="33074"/>
  </r>
  <r>
    <x v="22"/>
    <s v="SADOLF, RICK M"/>
    <x v="21"/>
    <x v="1"/>
    <n v="44832"/>
  </r>
  <r>
    <x v="22"/>
    <s v="WOOD, DIANE B"/>
    <x v="21"/>
    <x v="1"/>
    <n v="47796"/>
  </r>
  <r>
    <x v="23"/>
    <s v="DAVIS, ANGELA S"/>
    <x v="21"/>
    <x v="1"/>
    <n v="40828"/>
  </r>
  <r>
    <x v="23"/>
    <s v="DAVIS, THOMAS R"/>
    <x v="21"/>
    <x v="1"/>
    <n v="46046"/>
  </r>
  <r>
    <x v="24"/>
    <s v="ELLISON, JO ANN"/>
    <x v="21"/>
    <x v="1"/>
    <n v="47828"/>
  </r>
  <r>
    <x v="24"/>
    <s v="LAZO, STACY MORAN"/>
    <x v="21"/>
    <x v="1"/>
    <n v="35334"/>
  </r>
  <r>
    <x v="49"/>
    <s v="BUTCH, FRANCES R"/>
    <x v="21"/>
    <x v="1"/>
    <n v="46046"/>
  </r>
  <r>
    <x v="49"/>
    <s v="WAGONER, JUDY B"/>
    <x v="21"/>
    <x v="1"/>
    <n v="47258"/>
  </r>
  <r>
    <x v="49"/>
    <s v="WIENER, BEVERLY M"/>
    <x v="21"/>
    <x v="1"/>
    <n v="36086"/>
  </r>
  <r>
    <x v="49"/>
    <s v="WILSON, JENNIFER E"/>
    <x v="21"/>
    <x v="1"/>
    <n v="34602"/>
  </r>
  <r>
    <x v="70"/>
    <s v="BUCKNER, CHARLES K"/>
    <x v="21"/>
    <x v="1"/>
    <n v="36824"/>
  </r>
  <r>
    <x v="70"/>
    <s v="GEARY, STEVEN J"/>
    <x v="21"/>
    <x v="1"/>
    <n v="39044"/>
  </r>
  <r>
    <x v="70"/>
    <s v="KOONTZ, BRENDA H"/>
    <x v="21"/>
    <x v="1"/>
    <n v="40828"/>
  </r>
  <r>
    <x v="70"/>
    <s v="LEGG JR, JERRY A"/>
    <x v="21"/>
    <x v="1"/>
    <n v="39614"/>
  </r>
  <r>
    <x v="70"/>
    <s v="MCCORKLE, MEGAN W"/>
    <x v="21"/>
    <x v="1"/>
    <n v="32388"/>
  </r>
  <r>
    <x v="70"/>
    <s v="MCVICKER, AMY L"/>
    <x v="21"/>
    <x v="1"/>
    <n v="32388"/>
  </r>
  <r>
    <x v="70"/>
    <s v="PHILLIPS, SONJA K"/>
    <x v="21"/>
    <x v="1"/>
    <n v="34278"/>
  </r>
  <r>
    <x v="70"/>
    <s v="STOFFEL JR, STEPHEN E"/>
    <x v="21"/>
    <x v="1"/>
    <n v="36824"/>
  </r>
  <r>
    <x v="26"/>
    <s v="SWEET, RACHEL BETH"/>
    <x v="21"/>
    <x v="1"/>
    <n v="45516"/>
  </r>
  <r>
    <x v="26"/>
    <s v="UNGER, SHELLEY D"/>
    <x v="21"/>
    <x v="1"/>
    <n v="39840"/>
  </r>
  <r>
    <x v="51"/>
    <s v="ANSEL, AMY F"/>
    <x v="21"/>
    <x v="1"/>
    <n v="37142"/>
  </r>
  <r>
    <x v="51"/>
    <s v="BALDWIN, ELIZABETH K"/>
    <x v="21"/>
    <x v="1"/>
    <n v="31014"/>
  </r>
  <r>
    <x v="51"/>
    <s v="HANNA, BARBARA L"/>
    <x v="21"/>
    <x v="1"/>
    <n v="40828"/>
  </r>
  <r>
    <x v="51"/>
    <s v="HEROLD, MAXINE S"/>
    <x v="21"/>
    <x v="1"/>
    <n v="43014"/>
  </r>
  <r>
    <x v="51"/>
    <s v="ROHMILLER, SABRINA D"/>
    <x v="21"/>
    <x v="1"/>
    <n v="38780"/>
  </r>
  <r>
    <x v="51"/>
    <s v="YEAGER, ANNA A"/>
    <x v="21"/>
    <x v="1"/>
    <n v="36254"/>
  </r>
  <r>
    <x v="52"/>
    <s v="ABBOT, MARY B"/>
    <x v="21"/>
    <x v="1"/>
    <n v="50678"/>
  </r>
  <r>
    <x v="52"/>
    <s v="BALABAN, MITCHELL A"/>
    <x v="21"/>
    <x v="1"/>
    <n v="45516"/>
  </r>
  <r>
    <x v="52"/>
    <s v="BROWN, JANE E"/>
    <x v="21"/>
    <x v="1"/>
    <n v="49928"/>
  </r>
  <r>
    <x v="52"/>
    <s v="BROWNING, JILL W"/>
    <x v="21"/>
    <x v="1"/>
    <n v="48968"/>
  </r>
  <r>
    <x v="52"/>
    <s v="BRUNER, KATHRYN J"/>
    <x v="21"/>
    <x v="1"/>
    <n v="50678"/>
  </r>
  <r>
    <x v="52"/>
    <s v="CHIPARO, JEFFREY A"/>
    <x v="21"/>
    <x v="1"/>
    <n v="44632"/>
  </r>
  <r>
    <x v="52"/>
    <s v="CLATWORTHY, KAREN L"/>
    <x v="21"/>
    <x v="1"/>
    <n v="45438"/>
  </r>
  <r>
    <x v="52"/>
    <s v="CLEMONS, KRISTYN HAZELBAKER"/>
    <x v="21"/>
    <x v="1"/>
    <n v="36858"/>
  </r>
  <r>
    <x v="52"/>
    <s v="COONEY, SARA A"/>
    <x v="21"/>
    <x v="1"/>
    <n v="48968"/>
  </r>
  <r>
    <x v="52"/>
    <s v="DICARLO, MELINDA P"/>
    <x v="21"/>
    <x v="1"/>
    <n v="38474"/>
  </r>
  <r>
    <x v="52"/>
    <s v="FLESHMAN, BERTHA E"/>
    <x v="21"/>
    <x v="1"/>
    <n v="48968"/>
  </r>
  <r>
    <x v="52"/>
    <s v="GIVEN, MELISSA A"/>
    <x v="21"/>
    <x v="1"/>
    <n v="48398"/>
  </r>
  <r>
    <x v="52"/>
    <s v="GLASSCOCK, GEORGEANN"/>
    <x v="21"/>
    <x v="1"/>
    <n v="44226"/>
  </r>
  <r>
    <x v="52"/>
    <s v="HARRISON, CHERYL E"/>
    <x v="21"/>
    <x v="1"/>
    <n v="48968"/>
  </r>
  <r>
    <x v="52"/>
    <s v="HAZARD, SALLY S"/>
    <x v="21"/>
    <x v="1"/>
    <n v="36692"/>
  </r>
  <r>
    <x v="52"/>
    <s v="HOOPER, SUSAN"/>
    <x v="21"/>
    <x v="1"/>
    <n v="48968"/>
  </r>
  <r>
    <x v="52"/>
    <s v="JOHNSON, SALLIE A"/>
    <x v="21"/>
    <x v="1"/>
    <n v="48968"/>
  </r>
  <r>
    <x v="52"/>
    <s v="JONES, JUDITH A"/>
    <x v="21"/>
    <x v="1"/>
    <n v="48218"/>
  </r>
  <r>
    <x v="52"/>
    <s v="KING, DAVID L"/>
    <x v="21"/>
    <x v="1"/>
    <n v="48968"/>
  </r>
  <r>
    <x v="52"/>
    <s v="KLUSMEYER, MARSHA H"/>
    <x v="21"/>
    <x v="1"/>
    <n v="48968"/>
  </r>
  <r>
    <x v="52"/>
    <s v="MORRISON, MOLLY EVELYN"/>
    <x v="21"/>
    <x v="1"/>
    <n v="32472"/>
  </r>
  <r>
    <x v="52"/>
    <s v="MULLINS, MARTHA H"/>
    <x v="21"/>
    <x v="1"/>
    <n v="52958"/>
  </r>
  <r>
    <x v="52"/>
    <s v="PELZEL, SUSAN S"/>
    <x v="21"/>
    <x v="1"/>
    <n v="44832"/>
  </r>
  <r>
    <x v="52"/>
    <s v="PIERCE, JANE MOORE"/>
    <x v="21"/>
    <x v="1"/>
    <n v="48398"/>
  </r>
  <r>
    <x v="52"/>
    <s v="RUFFIN JR, WILLIE"/>
    <x v="21"/>
    <x v="1"/>
    <n v="40828"/>
  </r>
  <r>
    <x v="52"/>
    <s v="SHAPIRO, ELLEN M"/>
    <x v="21"/>
    <x v="1"/>
    <n v="51248"/>
  </r>
  <r>
    <x v="52"/>
    <s v="SHELTON, CRAIG H"/>
    <x v="21"/>
    <x v="1"/>
    <n v="45296"/>
  </r>
  <r>
    <x v="52"/>
    <s v="SORAH, KELLY B"/>
    <x v="21"/>
    <x v="1"/>
    <n v="40762"/>
  </r>
  <r>
    <x v="52"/>
    <s v="SPRINGSTON, JONATHAN E"/>
    <x v="21"/>
    <x v="1"/>
    <n v="48968"/>
  </r>
  <r>
    <x v="52"/>
    <s v="STEPHEN, REBECCA A"/>
    <x v="21"/>
    <x v="1"/>
    <n v="44690"/>
  </r>
  <r>
    <x v="52"/>
    <s v="TWEEL, CAROL L"/>
    <x v="21"/>
    <x v="1"/>
    <n v="52958"/>
  </r>
  <r>
    <x v="52"/>
    <s v="TYE, TINA RENEE"/>
    <x v="21"/>
    <x v="1"/>
    <n v="41988"/>
  </r>
  <r>
    <x v="52"/>
    <s v="VIANDS-CLINE, LISA ELIZABETH"/>
    <x v="21"/>
    <x v="1"/>
    <n v="19522"/>
  </r>
  <r>
    <x v="27"/>
    <s v="EDMONDS, DEBORAH M"/>
    <x v="21"/>
    <x v="1"/>
    <n v="45438"/>
  </r>
  <r>
    <x v="27"/>
    <s v="NEWLAND, COLLEEN LEE"/>
    <x v="21"/>
    <x v="1"/>
    <n v="32388"/>
  </r>
  <r>
    <x v="53"/>
    <s v="FINDLEY-HALL, RHONDA K"/>
    <x v="21"/>
    <x v="1"/>
    <n v="49538"/>
  </r>
  <r>
    <x v="53"/>
    <s v="GERNERT, CAROL H"/>
    <x v="21"/>
    <x v="1"/>
    <n v="48398"/>
  </r>
  <r>
    <x v="53"/>
    <s v="HARPER, RICHARD W"/>
    <x v="21"/>
    <x v="1"/>
    <n v="32194"/>
  </r>
  <r>
    <x v="53"/>
    <s v="HICKMAN, JENNIFER B"/>
    <x v="21"/>
    <x v="1"/>
    <n v="31616"/>
  </r>
  <r>
    <x v="53"/>
    <s v="HILDRETH, ERIN M"/>
    <x v="21"/>
    <x v="1"/>
    <n v="31784"/>
  </r>
  <r>
    <x v="53"/>
    <s v="SUPCOE, PATTY L"/>
    <x v="21"/>
    <x v="1"/>
    <n v="45516"/>
  </r>
  <r>
    <x v="53"/>
    <s v="SUSSER, MELINDA"/>
    <x v="21"/>
    <x v="1"/>
    <n v="40828"/>
  </r>
  <r>
    <x v="53"/>
    <s v="THOMAS, KATHLEEN ANNE"/>
    <x v="21"/>
    <x v="1"/>
    <n v="39274"/>
  </r>
  <r>
    <x v="28"/>
    <s v="MONROE, NANCY J"/>
    <x v="21"/>
    <x v="1"/>
    <n v="50108"/>
  </r>
  <r>
    <x v="28"/>
    <s v="MOUGAES, DEBORAH MICHAEL"/>
    <x v="21"/>
    <x v="1"/>
    <n v="34278"/>
  </r>
  <r>
    <x v="28"/>
    <s v="RADOW, SARAH S"/>
    <x v="21"/>
    <x v="1"/>
    <n v="24484"/>
  </r>
  <r>
    <x v="28"/>
    <s v="TIPTON, ELIZABETH S"/>
    <x v="21"/>
    <x v="1"/>
    <n v="48398"/>
  </r>
  <r>
    <x v="71"/>
    <s v="LONG, ROXANNE B"/>
    <x v="21"/>
    <x v="1"/>
    <n v="41048"/>
  </r>
  <r>
    <x v="29"/>
    <s v="HEBB, ANGELA D"/>
    <x v="21"/>
    <x v="1"/>
    <n v="16838"/>
  </r>
  <r>
    <x v="29"/>
    <s v="RIFFE, BRENDA JO HOIT"/>
    <x v="21"/>
    <x v="1"/>
    <n v="42870"/>
  </r>
  <r>
    <x v="29"/>
    <s v="ROSE, KASEY L"/>
    <x v="21"/>
    <x v="1"/>
    <n v="36540"/>
  </r>
  <r>
    <x v="29"/>
    <s v="VAN TASSEL, ABIGAIL F"/>
    <x v="21"/>
    <x v="1"/>
    <n v="48398"/>
  </r>
  <r>
    <x v="72"/>
    <s v="ELLISON, LISA G"/>
    <x v="21"/>
    <x v="1"/>
    <n v="32472"/>
  </r>
  <r>
    <x v="72"/>
    <s v="STANLEY, BRYANT T"/>
    <x v="21"/>
    <x v="1"/>
    <n v="35512"/>
  </r>
  <r>
    <x v="30"/>
    <s v="BENNETT, LINDA S"/>
    <x v="21"/>
    <x v="1"/>
    <n v="48968"/>
  </r>
  <r>
    <x v="54"/>
    <s v="BALDWIN, JOAN CECLIE"/>
    <x v="21"/>
    <x v="1"/>
    <n v="34762"/>
  </r>
  <r>
    <x v="54"/>
    <s v="DAVIS, ALICIA MORGAN"/>
    <x v="21"/>
    <x v="1"/>
    <n v="28930"/>
  </r>
  <r>
    <x v="73"/>
    <s v="GRALEY, STEPHEN T"/>
    <x v="21"/>
    <x v="1"/>
    <n v="41048"/>
  </r>
  <r>
    <x v="73"/>
    <s v="MORRIS, HEIDI LEIGH"/>
    <x v="21"/>
    <x v="1"/>
    <n v="28930"/>
  </r>
  <r>
    <x v="73"/>
    <s v="MORRIS, SHERILL L"/>
    <x v="21"/>
    <x v="1"/>
    <n v="35048"/>
  </r>
  <r>
    <x v="73"/>
    <s v="OSBORNE, SHEA W"/>
    <x v="21"/>
    <x v="1"/>
    <n v="31014"/>
  </r>
  <r>
    <x v="31"/>
    <s v="CLENDENIN, JAMES B"/>
    <x v="21"/>
    <x v="1"/>
    <n v="28930"/>
  </r>
  <r>
    <x v="31"/>
    <s v="REESE, SARA E"/>
    <x v="21"/>
    <x v="1"/>
    <n v="31014"/>
  </r>
  <r>
    <x v="31"/>
    <s v="SIDERS, AMY S"/>
    <x v="21"/>
    <x v="1"/>
    <n v="35938"/>
  </r>
  <r>
    <x v="32"/>
    <s v="STINSON, GAIL A"/>
    <x v="21"/>
    <x v="1"/>
    <n v="44832"/>
  </r>
  <r>
    <x v="33"/>
    <s v="FLETCHER, MARY T"/>
    <x v="21"/>
    <x v="1"/>
    <n v="48968"/>
  </r>
  <r>
    <x v="33"/>
    <s v="GEORGE, MARLA M"/>
    <x v="21"/>
    <x v="1"/>
    <n v="37746"/>
  </r>
  <r>
    <x v="33"/>
    <s v="HOLSTEIN, CARLA ELAINE HUGHES"/>
    <x v="21"/>
    <x v="1"/>
    <n v="32472"/>
  </r>
  <r>
    <x v="33"/>
    <s v="SNYDER, AMBER JO"/>
    <x v="21"/>
    <x v="1"/>
    <n v="28930"/>
  </r>
  <r>
    <x v="33"/>
    <s v="YINGST, SANDRA S"/>
    <x v="21"/>
    <x v="1"/>
    <n v="47796"/>
  </r>
  <r>
    <x v="55"/>
    <s v="BRANNON, MARY E"/>
    <x v="21"/>
    <x v="1"/>
    <n v="51818"/>
  </r>
  <r>
    <x v="55"/>
    <s v="CALVERT, CORNELIA"/>
    <x v="21"/>
    <x v="1"/>
    <n v="51818"/>
  </r>
  <r>
    <x v="55"/>
    <s v="ESTEP, MEAGAN A"/>
    <x v="21"/>
    <x v="1"/>
    <n v="28930"/>
  </r>
  <r>
    <x v="55"/>
    <s v="SECCURRO, EVA M"/>
    <x v="21"/>
    <x v="1"/>
    <n v="34478"/>
  </r>
  <r>
    <x v="55"/>
    <s v="WAMSLEY, LINDA E"/>
    <x v="21"/>
    <x v="1"/>
    <n v="50678"/>
  </r>
  <r>
    <x v="55"/>
    <s v="WHEELER, SHAWN MICHAEL"/>
    <x v="21"/>
    <x v="1"/>
    <n v="28930"/>
  </r>
  <r>
    <x v="55"/>
    <s v="WHITTEN, JOYCE O"/>
    <x v="21"/>
    <x v="1"/>
    <n v="41398"/>
  </r>
  <r>
    <x v="34"/>
    <s v="AUSTIN, LISA C"/>
    <x v="21"/>
    <x v="1"/>
    <n v="44226"/>
  </r>
  <r>
    <x v="35"/>
    <s v="JARRETT, LAURA BETH"/>
    <x v="21"/>
    <x v="1"/>
    <n v="34478"/>
  </r>
  <r>
    <x v="35"/>
    <s v="PAXTON, KRYSTAL L"/>
    <x v="21"/>
    <x v="1"/>
    <n v="28930"/>
  </r>
  <r>
    <x v="36"/>
    <s v="THUMM, BECKY C"/>
    <x v="21"/>
    <x v="1"/>
    <n v="48968"/>
  </r>
  <r>
    <x v="37"/>
    <s v="BURNS, LUCINDA W"/>
    <x v="21"/>
    <x v="1"/>
    <n v="29534"/>
  </r>
  <r>
    <x v="37"/>
    <s v="HANSON-HUMPHREY, SHERRI L"/>
    <x v="21"/>
    <x v="1"/>
    <n v="35938"/>
  </r>
  <r>
    <x v="37"/>
    <s v="MALTEMPIE, KELLY R"/>
    <x v="21"/>
    <x v="1"/>
    <n v="42264"/>
  </r>
  <r>
    <x v="39"/>
    <s v="TUCKER, REBEKAH L"/>
    <x v="21"/>
    <x v="1"/>
    <n v="38348"/>
  </r>
  <r>
    <x v="39"/>
    <s v="WILCHER, GAIL M"/>
    <x v="21"/>
    <x v="1"/>
    <n v="38474"/>
  </r>
  <r>
    <x v="56"/>
    <s v="BRADLEY, THOMAS O"/>
    <x v="21"/>
    <x v="1"/>
    <n v="35482"/>
  </r>
  <r>
    <x v="56"/>
    <s v="BURKE, HARRY R"/>
    <x v="21"/>
    <x v="1"/>
    <n v="40828"/>
  </r>
  <r>
    <x v="56"/>
    <s v="CANTERBURY, ROMIE E"/>
    <x v="21"/>
    <x v="1"/>
    <n v="42400"/>
  </r>
  <r>
    <x v="56"/>
    <s v="CARPENTER, JON M"/>
    <x v="21"/>
    <x v="1"/>
    <n v="37142"/>
  </r>
  <r>
    <x v="56"/>
    <s v="CASDORPH, DEREK M"/>
    <x v="21"/>
    <x v="1"/>
    <n v="28930"/>
  </r>
  <r>
    <x v="56"/>
    <s v="ESTEPP, ALFRED H"/>
    <x v="21"/>
    <x v="1"/>
    <n v="40828"/>
  </r>
  <r>
    <x v="56"/>
    <s v="MACE, REBECCA A"/>
    <x v="21"/>
    <x v="1"/>
    <n v="48398"/>
  </r>
  <r>
    <x v="56"/>
    <s v="MERRIFIELD, ERICA D"/>
    <x v="21"/>
    <x v="1"/>
    <n v="28930"/>
  </r>
  <r>
    <x v="56"/>
    <s v="MICHAUX, DEBORAH D"/>
    <x v="21"/>
    <x v="1"/>
    <n v="50678"/>
  </r>
  <r>
    <x v="56"/>
    <s v="STONE, DAVID W"/>
    <x v="21"/>
    <x v="1"/>
    <n v="47258"/>
  </r>
  <r>
    <x v="56"/>
    <s v="WHITE, NANCY C"/>
    <x v="21"/>
    <x v="1"/>
    <n v="44304"/>
  </r>
  <r>
    <x v="40"/>
    <s v="BRANNON, BETHANY ANN"/>
    <x v="21"/>
    <x v="1"/>
    <n v="33676"/>
  </r>
  <r>
    <x v="40"/>
    <s v="COCHRAN, KIMBERLY DAWN"/>
    <x v="21"/>
    <x v="1"/>
    <n v="28930"/>
  </r>
  <r>
    <x v="40"/>
    <s v="DAVIS, MARY E"/>
    <x v="21"/>
    <x v="1"/>
    <n v="42594"/>
  </r>
  <r>
    <x v="40"/>
    <s v="HUTCHISON, MARY J"/>
    <x v="21"/>
    <x v="1"/>
    <n v="48968"/>
  </r>
  <r>
    <x v="57"/>
    <s v="BURTON, REBECCA J"/>
    <x v="21"/>
    <x v="1"/>
    <n v="38952"/>
  </r>
  <r>
    <x v="58"/>
    <s v="BOSTIC, RENEA ANN"/>
    <x v="21"/>
    <x v="1"/>
    <n v="40158"/>
  </r>
  <r>
    <x v="41"/>
    <s v="DOWNS, SANDY FAY"/>
    <x v="21"/>
    <x v="1"/>
    <n v="32472"/>
  </r>
  <r>
    <x v="74"/>
    <s v="BROWN, PEGGY A"/>
    <x v="21"/>
    <x v="1"/>
    <n v="50108"/>
  </r>
  <r>
    <x v="74"/>
    <s v="DITTEBRAND, MARY J"/>
    <x v="21"/>
    <x v="1"/>
    <n v="45516"/>
  </r>
  <r>
    <x v="74"/>
    <s v="FERGUSON, CHRISTINA L"/>
    <x v="21"/>
    <x v="1"/>
    <n v="40828"/>
  </r>
  <r>
    <x v="74"/>
    <s v="SMITH, CHERIE W"/>
    <x v="21"/>
    <x v="1"/>
    <n v="40828"/>
  </r>
  <r>
    <x v="75"/>
    <s v="BRITT, MARGARET L"/>
    <x v="21"/>
    <x v="1"/>
    <n v="36086"/>
  </r>
  <r>
    <x v="75"/>
    <s v="DANIEL, DAVID R"/>
    <x v="21"/>
    <x v="1"/>
    <n v="45516"/>
  </r>
  <r>
    <x v="75"/>
    <s v="JONES, LARRY A"/>
    <x v="21"/>
    <x v="1"/>
    <n v="52958"/>
  </r>
  <r>
    <x v="75"/>
    <s v="LANHAM JR, HENRY E"/>
    <x v="21"/>
    <x v="1"/>
    <n v="40828"/>
  </r>
  <r>
    <x v="75"/>
    <s v="MULLINS, STEPHEN L"/>
    <x v="21"/>
    <x v="1"/>
    <n v="47258"/>
  </r>
  <r>
    <x v="75"/>
    <s v="OLIVER, BARBARA L"/>
    <x v="21"/>
    <x v="1"/>
    <n v="47258"/>
  </r>
  <r>
    <x v="75"/>
    <s v="RIGGALL, ELIZABETH M"/>
    <x v="21"/>
    <x v="1"/>
    <n v="48968"/>
  </r>
  <r>
    <x v="75"/>
    <s v="SKEEN, RICHIE K"/>
    <x v="21"/>
    <x v="1"/>
    <n v="38634"/>
  </r>
  <r>
    <x v="75"/>
    <s v="SMOLDER, EDWARD R"/>
    <x v="21"/>
    <x v="1"/>
    <n v="28930"/>
  </r>
  <r>
    <x v="79"/>
    <s v="CONLEY, FRANK J"/>
    <x v="21"/>
    <x v="1"/>
    <n v="45438"/>
  </r>
  <r>
    <x v="79"/>
    <s v="DOLAN, DANETTA C"/>
    <x v="21"/>
    <x v="1"/>
    <n v="35204"/>
  </r>
  <r>
    <x v="79"/>
    <s v="HUMPHREY, LOREDA C"/>
    <x v="21"/>
    <x v="1"/>
    <n v="40828"/>
  </r>
  <r>
    <x v="79"/>
    <s v="KENDALL, PAULA Y"/>
    <x v="21"/>
    <x v="1"/>
    <n v="39840"/>
  </r>
  <r>
    <x v="79"/>
    <s v="ROW, VIRGINIA ROSE"/>
    <x v="21"/>
    <x v="1"/>
    <n v="30738"/>
  </r>
  <r>
    <x v="79"/>
    <s v="WALDECK, JAMES M"/>
    <x v="21"/>
    <x v="1"/>
    <n v="43734"/>
  </r>
  <r>
    <x v="59"/>
    <s v="BAILEY, JUDY L"/>
    <x v="21"/>
    <x v="1"/>
    <n v="36116"/>
  </r>
  <r>
    <x v="59"/>
    <s v="BUCKLEN, MONIQUE R"/>
    <x v="21"/>
    <x v="1"/>
    <n v="45438"/>
  </r>
  <r>
    <x v="59"/>
    <s v="BURTON, MARY P"/>
    <x v="21"/>
    <x v="1"/>
    <n v="43678"/>
  </r>
  <r>
    <x v="59"/>
    <s v="ELLIS, ROSLYN M"/>
    <x v="21"/>
    <x v="1"/>
    <n v="48968"/>
  </r>
  <r>
    <x v="59"/>
    <s v="HANDLEY, SANDRA N"/>
    <x v="21"/>
    <x v="1"/>
    <n v="51818"/>
  </r>
  <r>
    <x v="59"/>
    <s v="HARTMAN, NATALIE ELIZABETH"/>
    <x v="21"/>
    <x v="1"/>
    <n v="32472"/>
  </r>
  <r>
    <x v="59"/>
    <s v="KINDER, DANIEL C"/>
    <x v="21"/>
    <x v="1"/>
    <n v="36222"/>
  </r>
  <r>
    <x v="59"/>
    <s v="MESSINGER, JOHN BENNY"/>
    <x v="21"/>
    <x v="1"/>
    <n v="33676"/>
  </r>
  <r>
    <x v="59"/>
    <s v="SAMMS, KEN M"/>
    <x v="21"/>
    <x v="1"/>
    <n v="32472"/>
  </r>
  <r>
    <x v="59"/>
    <s v="SHAMBLIN, PAUL JOEL"/>
    <x v="21"/>
    <x v="1"/>
    <n v="28930"/>
  </r>
  <r>
    <x v="59"/>
    <s v="SPONAUGLE, KAREN S"/>
    <x v="21"/>
    <x v="1"/>
    <n v="48968"/>
  </r>
  <r>
    <x v="76"/>
    <s v="BOSTIC, REBECCA RUTH"/>
    <x v="21"/>
    <x v="1"/>
    <n v="37572"/>
  </r>
  <r>
    <x v="76"/>
    <s v="COSGROVE, DANIEL JOEY"/>
    <x v="21"/>
    <x v="1"/>
    <n v="32472"/>
  </r>
  <r>
    <x v="76"/>
    <s v="HUFFMAN, MICHAEL W"/>
    <x v="21"/>
    <x v="1"/>
    <n v="30412"/>
  </r>
  <r>
    <x v="76"/>
    <s v="SNYDER, JAMIE KYLE"/>
    <x v="21"/>
    <x v="1"/>
    <n v="28930"/>
  </r>
  <r>
    <x v="60"/>
    <s v="ADKINS, KELLY L"/>
    <x v="21"/>
    <x v="1"/>
    <n v="38634"/>
  </r>
  <r>
    <x v="60"/>
    <s v="CAVENDER, MARSHALL E"/>
    <x v="21"/>
    <x v="1"/>
    <n v="44226"/>
  </r>
  <r>
    <x v="60"/>
    <s v="CHRISTIAN, DEREK ALLEN"/>
    <x v="21"/>
    <x v="1"/>
    <n v="43734"/>
  </r>
  <r>
    <x v="60"/>
    <s v="CURRY, EMILY M"/>
    <x v="21"/>
    <x v="1"/>
    <n v="35048"/>
  </r>
  <r>
    <x v="60"/>
    <s v="DOWDY, LINDA M"/>
    <x v="21"/>
    <x v="1"/>
    <n v="51248"/>
  </r>
  <r>
    <x v="60"/>
    <s v="OSBORNE, THOMAS D"/>
    <x v="21"/>
    <x v="1"/>
    <n v="48968"/>
  </r>
  <r>
    <x v="60"/>
    <s v="PALMER, HANNAH J"/>
    <x v="21"/>
    <x v="1"/>
    <n v="48968"/>
  </r>
  <r>
    <x v="60"/>
    <s v="STRADER, CHERYL L"/>
    <x v="21"/>
    <x v="1"/>
    <n v="42848"/>
  </r>
  <r>
    <x v="60"/>
    <s v="SUTPHIN, BRIAN C"/>
    <x v="21"/>
    <x v="1"/>
    <n v="39238"/>
  </r>
  <r>
    <x v="61"/>
    <s v="CURNUTTE, JUDY LYNN"/>
    <x v="21"/>
    <x v="1"/>
    <n v="30412"/>
  </r>
  <r>
    <x v="61"/>
    <s v="EDELMAN, TIMOTHY C"/>
    <x v="21"/>
    <x v="1"/>
    <n v="48968"/>
  </r>
  <r>
    <x v="61"/>
    <s v="RIFE, NATALIE W"/>
    <x v="21"/>
    <x v="1"/>
    <n v="32668"/>
  </r>
  <r>
    <x v="61"/>
    <s v="SAYRE, JULIE ELIZABETH"/>
    <x v="21"/>
    <x v="1"/>
    <n v="34278"/>
  </r>
  <r>
    <x v="61"/>
    <s v="SHAAR, NORMA M"/>
    <x v="21"/>
    <x v="1"/>
    <n v="44818"/>
  </r>
  <r>
    <x v="61"/>
    <s v="SHEPHERD, RUSSELL J"/>
    <x v="21"/>
    <x v="1"/>
    <n v="37904"/>
  </r>
  <r>
    <x v="61"/>
    <s v="SOMERVILLE, ROBERT"/>
    <x v="21"/>
    <x v="1"/>
    <n v="38952"/>
  </r>
  <r>
    <x v="61"/>
    <s v="VUCETIC, JANET GUYTON"/>
    <x v="21"/>
    <x v="1"/>
    <n v="33592"/>
  </r>
  <r>
    <x v="62"/>
    <s v="ANDERSON, MARCIA S"/>
    <x v="21"/>
    <x v="1"/>
    <n v="41650"/>
  </r>
  <r>
    <x v="62"/>
    <s v="BROWN, ELLA S"/>
    <x v="21"/>
    <x v="1"/>
    <n v="34910"/>
  </r>
  <r>
    <x v="62"/>
    <s v="HANCHOSKY, JENNIFER"/>
    <x v="21"/>
    <x v="1"/>
    <n v="36824"/>
  </r>
  <r>
    <x v="62"/>
    <s v="HANCHOSKY, KEVIN"/>
    <x v="21"/>
    <x v="1"/>
    <n v="39384"/>
  </r>
  <r>
    <x v="62"/>
    <s v="HELM, KATRINA YVETTE"/>
    <x v="21"/>
    <x v="1"/>
    <n v="35652"/>
  </r>
  <r>
    <x v="62"/>
    <s v="ROBERTS, SHARON KAY"/>
    <x v="21"/>
    <x v="1"/>
    <n v="36254"/>
  </r>
  <r>
    <x v="77"/>
    <s v="HENRY, LISA A"/>
    <x v="21"/>
    <x v="1"/>
    <n v="43476"/>
  </r>
  <r>
    <x v="63"/>
    <s v="SWEENEY, LINDA"/>
    <x v="21"/>
    <x v="1"/>
    <n v="46046"/>
  </r>
  <r>
    <x v="63"/>
    <s v="TYE, CATHERINE A"/>
    <x v="21"/>
    <x v="1"/>
    <n v="39384"/>
  </r>
  <r>
    <x v="80"/>
    <s v="BLACKWOOD, PAMELA S"/>
    <x v="22"/>
    <x v="1"/>
    <n v="43890.1"/>
  </r>
  <r>
    <x v="80"/>
    <s v="ELLISON, LINDA A"/>
    <x v="22"/>
    <x v="1"/>
    <n v="56585.85"/>
  </r>
  <r>
    <x v="80"/>
    <s v="FERRELL, NORMAN A"/>
    <x v="22"/>
    <x v="1"/>
    <n v="38792.449999999997"/>
  </r>
  <r>
    <x v="80"/>
    <s v="HICKS, GARY W"/>
    <x v="22"/>
    <x v="1"/>
    <n v="36550"/>
  </r>
  <r>
    <x v="80"/>
    <s v="HUFFMAN, LESLIE A"/>
    <x v="22"/>
    <x v="1"/>
    <n v="35255.699999999997"/>
  </r>
  <r>
    <x v="80"/>
    <s v="MCNEELY, ROGER D"/>
    <x v="22"/>
    <x v="1"/>
    <n v="36550"/>
  </r>
  <r>
    <x v="80"/>
    <s v="MONTGOMERY SR, THOMAS L"/>
    <x v="22"/>
    <x v="1"/>
    <n v="44502.85"/>
  </r>
  <r>
    <x v="80"/>
    <s v="MYNES, LOUIS N"/>
    <x v="22"/>
    <x v="1"/>
    <n v="34608.550000000003"/>
  </r>
  <r>
    <x v="80"/>
    <s v="O'CONNELL, CAROL J"/>
    <x v="22"/>
    <x v="1"/>
    <n v="52640.6"/>
  </r>
  <r>
    <x v="80"/>
    <s v="OSBORNE, PAMELA M"/>
    <x v="22"/>
    <x v="1"/>
    <n v="56317.1"/>
  </r>
  <r>
    <x v="80"/>
    <s v="PONTHIEU, JOSEPH DEWEY"/>
    <x v="22"/>
    <x v="1"/>
    <n v="34167.800000000003"/>
  </r>
  <r>
    <x v="80"/>
    <s v="POSTLE, JOHN M"/>
    <x v="22"/>
    <x v="1"/>
    <n v="43634.25"/>
  </r>
  <r>
    <x v="80"/>
    <s v="SHELTON, JAMES D"/>
    <x v="22"/>
    <x v="1"/>
    <n v="49499.45"/>
  </r>
  <r>
    <x v="80"/>
    <s v="STAFFORD, WESLEY R"/>
    <x v="22"/>
    <x v="1"/>
    <n v="50802.35"/>
  </r>
  <r>
    <x v="80"/>
    <s v="WILLIAMS, JOHN B"/>
    <x v="22"/>
    <x v="1"/>
    <n v="52268.65"/>
  </r>
  <r>
    <x v="81"/>
    <s v="BASS, ROBERT"/>
    <x v="22"/>
    <x v="1"/>
    <n v="50608.85"/>
  </r>
  <r>
    <x v="81"/>
    <s v="BROWN, SANDRA C"/>
    <x v="22"/>
    <x v="1"/>
    <n v="34608.550000000003"/>
  </r>
  <r>
    <x v="81"/>
    <s v="COX, CYRUS F"/>
    <x v="22"/>
    <x v="1"/>
    <n v="44126.6"/>
  </r>
  <r>
    <x v="81"/>
    <s v="GRIMMETT, E DALE"/>
    <x v="22"/>
    <x v="1"/>
    <n v="63549.599999999999"/>
  </r>
  <r>
    <x v="81"/>
    <s v="HALSTEAD, JIMMY L"/>
    <x v="22"/>
    <x v="1"/>
    <n v="34608.550000000003"/>
  </r>
  <r>
    <x v="81"/>
    <s v="HICKMAN, ROBERT WAYNE"/>
    <x v="22"/>
    <x v="1"/>
    <n v="35900.699999999997"/>
  </r>
  <r>
    <x v="81"/>
    <s v="HOBLITZELL, DEBORAH R"/>
    <x v="22"/>
    <x v="1"/>
    <n v="51415.1"/>
  </r>
  <r>
    <x v="81"/>
    <s v="JOHNSON, LINDA L"/>
    <x v="22"/>
    <x v="1"/>
    <n v="51415.1"/>
  </r>
  <r>
    <x v="81"/>
    <s v="JOHNSON, PHILIP S"/>
    <x v="22"/>
    <x v="1"/>
    <n v="41359.550000000003"/>
  </r>
  <r>
    <x v="81"/>
    <s v="LYNCH, SANDRA W"/>
    <x v="22"/>
    <x v="1"/>
    <n v="43890.1"/>
  </r>
  <r>
    <x v="81"/>
    <s v="MCINTOSH, BECKY A"/>
    <x v="22"/>
    <x v="1"/>
    <n v="47542.95"/>
  </r>
  <r>
    <x v="81"/>
    <s v="MCINTOSH, JERRY K"/>
    <x v="22"/>
    <x v="1"/>
    <n v="51834.35"/>
  </r>
  <r>
    <x v="81"/>
    <s v="REISER, MICHAEL T"/>
    <x v="22"/>
    <x v="1"/>
    <n v="43197.8"/>
  </r>
  <r>
    <x v="81"/>
    <s v="SKEEN, DEBRA B"/>
    <x v="22"/>
    <x v="1"/>
    <n v="52640.6"/>
  </r>
  <r>
    <x v="81"/>
    <s v="THOMAS, WILLIAM C"/>
    <x v="22"/>
    <x v="1"/>
    <n v="47979.4"/>
  </r>
  <r>
    <x v="81"/>
    <s v="YOUNG, GREGORY A"/>
    <x v="22"/>
    <x v="1"/>
    <n v="40920.949999999997"/>
  </r>
  <r>
    <x v="64"/>
    <s v="WATTS, ZINA M"/>
    <x v="23"/>
    <x v="0"/>
    <n v="21616.1"/>
  </r>
  <r>
    <x v="14"/>
    <s v="BUMPUS, PATRICIA I"/>
    <x v="23"/>
    <x v="0"/>
    <n v="26776.2"/>
  </r>
  <r>
    <x v="14"/>
    <s v="HANNA, CONNIE M"/>
    <x v="23"/>
    <x v="0"/>
    <n v="33254.85"/>
  </r>
  <r>
    <x v="14"/>
    <s v="LUCAS, TERESA LYNN"/>
    <x v="23"/>
    <x v="0"/>
    <n v="17500"/>
  </r>
  <r>
    <x v="14"/>
    <s v="WOOLWINE, LAURA L"/>
    <x v="23"/>
    <x v="0"/>
    <n v="31772"/>
  </r>
  <r>
    <x v="46"/>
    <s v="YOUNG, DIANE F"/>
    <x v="23"/>
    <x v="0"/>
    <n v="20562.599999999999"/>
  </r>
  <r>
    <x v="47"/>
    <s v="ELLIS, DEBORAH K"/>
    <x v="23"/>
    <x v="0"/>
    <n v="22661"/>
  </r>
  <r>
    <x v="66"/>
    <s v="FOSTER, JAIME A"/>
    <x v="23"/>
    <x v="0"/>
    <n v="19861.7"/>
  </r>
  <r>
    <x v="21"/>
    <s v="LIGHT, ROSEMARY"/>
    <x v="23"/>
    <x v="0"/>
    <n v="24408.95"/>
  </r>
  <r>
    <x v="48"/>
    <s v="SWEENEY, CAROL S"/>
    <x v="23"/>
    <x v="0"/>
    <n v="25458.15"/>
  </r>
  <r>
    <x v="97"/>
    <s v="DEWEESE, JOYCE L"/>
    <x v="23"/>
    <x v="0"/>
    <n v="23011.45"/>
  </r>
  <r>
    <x v="97"/>
    <s v="RANDOLPH, SHAUNIE A"/>
    <x v="23"/>
    <x v="0"/>
    <n v="30200.31"/>
  </r>
  <r>
    <x v="97"/>
    <s v="WILKINS, CAROLYN S"/>
    <x v="23"/>
    <x v="0"/>
    <n v="25458.15"/>
  </r>
  <r>
    <x v="68"/>
    <s v="HAMILTON, NANCY G"/>
    <x v="23"/>
    <x v="0"/>
    <n v="24866.1"/>
  </r>
  <r>
    <x v="22"/>
    <s v="NORMAN, RHONDA D"/>
    <x v="23"/>
    <x v="0"/>
    <n v="23903"/>
  </r>
  <r>
    <x v="22"/>
    <s v="SMITHSON, ETTA S"/>
    <x v="23"/>
    <x v="0"/>
    <n v="19608.599999999999"/>
  </r>
  <r>
    <x v="49"/>
    <s v="SIZEMORE, GWENDOLYN M"/>
    <x v="23"/>
    <x v="0"/>
    <n v="20108.95"/>
  </r>
  <r>
    <x v="25"/>
    <s v="HARRIS, BRENDA S"/>
    <x v="23"/>
    <x v="0"/>
    <n v="24398"/>
  </r>
  <r>
    <x v="70"/>
    <s v="THOMAS, ALICE F"/>
    <x v="23"/>
    <x v="0"/>
    <n v="19608.599999999999"/>
  </r>
  <r>
    <x v="51"/>
    <s v="SHAFFER, LISA A"/>
    <x v="23"/>
    <x v="0"/>
    <n v="20910.900000000001"/>
  </r>
  <r>
    <x v="98"/>
    <s v="BOWE, CHRISTI D"/>
    <x v="23"/>
    <x v="0"/>
    <n v="27509.4"/>
  </r>
  <r>
    <x v="98"/>
    <s v="EDMONDS, LINDA K"/>
    <x v="23"/>
    <x v="0"/>
    <n v="26658.54"/>
  </r>
  <r>
    <x v="98"/>
    <s v="JUSTICE, MILDRED I"/>
    <x v="23"/>
    <x v="0"/>
    <n v="32340.51"/>
  </r>
  <r>
    <x v="53"/>
    <s v="MILAM, SANDRA KAY"/>
    <x v="23"/>
    <x v="0"/>
    <n v="27603.4"/>
  </r>
  <r>
    <x v="6"/>
    <s v="CARVER, SUSAN D"/>
    <x v="23"/>
    <x v="0"/>
    <n v="27509.4"/>
  </r>
  <r>
    <x v="6"/>
    <s v="HOLSTINE, DEBRA R"/>
    <x v="23"/>
    <x v="0"/>
    <n v="34817.4"/>
  </r>
  <r>
    <x v="73"/>
    <s v="AUSTIN, KATIE A"/>
    <x v="23"/>
    <x v="0"/>
    <n v="28225.200000000001"/>
  </r>
  <r>
    <x v="55"/>
    <s v="DOUGLAS, NEVA"/>
    <x v="23"/>
    <x v="0"/>
    <n v="22114.400000000001"/>
  </r>
  <r>
    <x v="36"/>
    <s v="DERRICK, ALISA M"/>
    <x v="23"/>
    <x v="0"/>
    <n v="10154"/>
  </r>
  <r>
    <x v="37"/>
    <s v="LABARBARA, ELSIE D"/>
    <x v="23"/>
    <x v="0"/>
    <n v="24408.95"/>
  </r>
  <r>
    <x v="56"/>
    <s v="STONE, PENNY A"/>
    <x v="23"/>
    <x v="0"/>
    <n v="24976.6"/>
  </r>
  <r>
    <x v="56"/>
    <s v="WINFREE, KATHY S"/>
    <x v="23"/>
    <x v="0"/>
    <n v="25693.8"/>
  </r>
  <r>
    <x v="75"/>
    <s v="BAILEY, SHARON L"/>
    <x v="23"/>
    <x v="0"/>
    <n v="11516"/>
  </r>
  <r>
    <x v="75"/>
    <s v="CARTER, PATRICIA A"/>
    <x v="23"/>
    <x v="0"/>
    <n v="25819.200000000001"/>
  </r>
  <r>
    <x v="79"/>
    <s v="SIGMON, BILLIE C"/>
    <x v="23"/>
    <x v="0"/>
    <n v="25335.200000000001"/>
  </r>
  <r>
    <x v="59"/>
    <s v="DECREASE, M KATHERINE"/>
    <x v="23"/>
    <x v="0"/>
    <n v="23192.400000000001"/>
  </r>
  <r>
    <x v="59"/>
    <s v="NELSON, SANDRA J"/>
    <x v="23"/>
    <x v="0"/>
    <n v="22470.799999999999"/>
  </r>
  <r>
    <x v="76"/>
    <s v="SMITH, BETTY A"/>
    <x v="23"/>
    <x v="0"/>
    <n v="23710.2"/>
  </r>
  <r>
    <x v="60"/>
    <s v="GILLISPIE, RENEE L"/>
    <x v="23"/>
    <x v="0"/>
    <n v="22829.4"/>
  </r>
  <r>
    <x v="60"/>
    <s v="MIDKIFF, JOSEPHINE"/>
    <x v="23"/>
    <x v="0"/>
    <n v="24976.6"/>
  </r>
  <r>
    <x v="61"/>
    <s v="WITHROW, TONI L"/>
    <x v="23"/>
    <x v="0"/>
    <n v="22310.55"/>
  </r>
  <r>
    <x v="95"/>
    <s v="MORTON, BETTY O"/>
    <x v="23"/>
    <x v="0"/>
    <n v="14391.54"/>
  </r>
  <r>
    <x v="98"/>
    <s v="BENSON, ROBERT J"/>
    <x v="24"/>
    <x v="0"/>
    <n v="41527.71"/>
  </r>
  <r>
    <x v="98"/>
    <s v="MILLER, KEVIN W"/>
    <x v="24"/>
    <x v="0"/>
    <n v="20224"/>
  </r>
  <r>
    <x v="98"/>
    <s v="SHAMBLIN, STEPHEN W"/>
    <x v="24"/>
    <x v="0"/>
    <n v="38907.269999999997"/>
  </r>
  <r>
    <x v="7"/>
    <s v="WINNELL JR, JOHNIE F"/>
    <x v="24"/>
    <x v="0"/>
    <n v="32993.01"/>
  </r>
  <r>
    <x v="10"/>
    <s v="PERSINGER, RHONDA K"/>
    <x v="25"/>
    <x v="0"/>
    <n v="8592"/>
  </r>
  <r>
    <x v="64"/>
    <s v="CROUCH, JAMIE SUSAN"/>
    <x v="25"/>
    <x v="0"/>
    <n v="18160"/>
  </r>
  <r>
    <x v="64"/>
    <s v="DILLON, PATRICIA ANGELA"/>
    <x v="25"/>
    <x v="0"/>
    <n v="17518"/>
  </r>
  <r>
    <x v="64"/>
    <s v="GRAY, AMBER DAWN"/>
    <x v="25"/>
    <x v="0"/>
    <n v="17184"/>
  </r>
  <r>
    <x v="65"/>
    <s v="PAYNE, BRENDA J"/>
    <x v="25"/>
    <x v="0"/>
    <n v="8917"/>
  </r>
  <r>
    <x v="13"/>
    <s v="BRYANT, WILLA F"/>
    <x v="25"/>
    <x v="0"/>
    <n v="8757"/>
  </r>
  <r>
    <x v="13"/>
    <s v="GOFF, KATHY KAY"/>
    <x v="25"/>
    <x v="0"/>
    <n v="18160"/>
  </r>
  <r>
    <x v="14"/>
    <s v="FOSTER, CATHY LYNN"/>
    <x v="25"/>
    <x v="0"/>
    <n v="18160"/>
  </r>
  <r>
    <x v="14"/>
    <s v="MILLER, STERLING DWAYNE"/>
    <x v="25"/>
    <x v="0"/>
    <n v="16858"/>
  </r>
  <r>
    <x v="14"/>
    <s v="MORRIS, BRENDA L"/>
    <x v="25"/>
    <x v="0"/>
    <n v="18160"/>
  </r>
  <r>
    <x v="14"/>
    <s v="TUCKER, DREMA E"/>
    <x v="25"/>
    <x v="0"/>
    <n v="8266"/>
  </r>
  <r>
    <x v="16"/>
    <s v="CLARK, ANDREA DAWN"/>
    <x v="25"/>
    <x v="0"/>
    <n v="8917"/>
  </r>
  <r>
    <x v="16"/>
    <s v="HIPPCHEN, MARSHA LYNN"/>
    <x v="25"/>
    <x v="0"/>
    <n v="8592"/>
  </r>
  <r>
    <x v="16"/>
    <s v="THOMPSON, KATHY J"/>
    <x v="25"/>
    <x v="0"/>
    <n v="17508"/>
  </r>
  <r>
    <x v="19"/>
    <s v="KING, KIMBERLY A"/>
    <x v="25"/>
    <x v="0"/>
    <n v="9627"/>
  </r>
  <r>
    <x v="46"/>
    <s v="BIAS, GRETCHEN RENEE"/>
    <x v="25"/>
    <x v="0"/>
    <n v="9016"/>
  </r>
  <r>
    <x v="46"/>
    <s v="HART, ALISA NELL"/>
    <x v="25"/>
    <x v="0"/>
    <n v="18384"/>
  </r>
  <r>
    <x v="47"/>
    <s v="LYONS, KAREN S"/>
    <x v="25"/>
    <x v="0"/>
    <n v="17834"/>
  </r>
  <r>
    <x v="21"/>
    <s v="HARPER, LINDA SUE"/>
    <x v="25"/>
    <x v="0"/>
    <n v="18600"/>
  </r>
  <r>
    <x v="68"/>
    <s v="RICHARDS, TONYIA KAY"/>
    <x v="25"/>
    <x v="0"/>
    <n v="16532"/>
  </r>
  <r>
    <x v="68"/>
    <s v="WALTON, TERESA L"/>
    <x v="25"/>
    <x v="0"/>
    <n v="16858"/>
  </r>
  <r>
    <x v="69"/>
    <s v="BOGGESS, MELISSA GAY"/>
    <x v="25"/>
    <x v="0"/>
    <n v="8429"/>
  </r>
  <r>
    <x v="22"/>
    <s v="HOLSTINE, STEPHANIE DAWN"/>
    <x v="25"/>
    <x v="0"/>
    <n v="17184"/>
  </r>
  <r>
    <x v="23"/>
    <s v="STEWART JR, ROBERT A"/>
    <x v="25"/>
    <x v="0"/>
    <n v="8812"/>
  </r>
  <r>
    <x v="24"/>
    <s v="JENKINS, DALENA K"/>
    <x v="25"/>
    <x v="0"/>
    <n v="9242"/>
  </r>
  <r>
    <x v="49"/>
    <s v="DAILEY, ROGINIA LEE"/>
    <x v="25"/>
    <x v="0"/>
    <n v="8429"/>
  </r>
  <r>
    <x v="26"/>
    <s v="SANCHEZ, SHEILA GAIL"/>
    <x v="25"/>
    <x v="0"/>
    <n v="8917"/>
  </r>
  <r>
    <x v="51"/>
    <s v="PEAL, LISA D"/>
    <x v="25"/>
    <x v="0"/>
    <n v="8592"/>
  </r>
  <r>
    <x v="27"/>
    <s v="BROGAN, RHONDA KAY"/>
    <x v="25"/>
    <x v="0"/>
    <n v="8431"/>
  </r>
  <r>
    <x v="27"/>
    <s v="HOLSTINE, WENDY L"/>
    <x v="25"/>
    <x v="0"/>
    <n v="16858"/>
  </r>
  <r>
    <x v="53"/>
    <s v="PAULEY, BARBARA A"/>
    <x v="25"/>
    <x v="0"/>
    <n v="18484"/>
  </r>
  <r>
    <x v="31"/>
    <s v="BOSWELL, SUSAN J"/>
    <x v="25"/>
    <x v="0"/>
    <n v="9297"/>
  </r>
  <r>
    <x v="33"/>
    <s v="GILLENWATER, ALISHA G"/>
    <x v="25"/>
    <x v="0"/>
    <n v="8429"/>
  </r>
  <r>
    <x v="55"/>
    <s v="HERBERT, SHERRY ANN"/>
    <x v="25"/>
    <x v="0"/>
    <n v="17184"/>
  </r>
  <r>
    <x v="34"/>
    <s v="BARKER, BELINDA F"/>
    <x v="25"/>
    <x v="0"/>
    <n v="19350"/>
  </r>
  <r>
    <x v="34"/>
    <s v="GRIFFITH, SHEILA C"/>
    <x v="25"/>
    <x v="0"/>
    <n v="8917"/>
  </r>
  <r>
    <x v="39"/>
    <s v="HODGE, GINGER L"/>
    <x v="25"/>
    <x v="0"/>
    <n v="17184"/>
  </r>
  <r>
    <x v="56"/>
    <s v="WILLIAMS, DEBRA LYNN"/>
    <x v="25"/>
    <x v="0"/>
    <n v="17508"/>
  </r>
  <r>
    <x v="40"/>
    <s v="GARRISON, KAREN D"/>
    <x v="25"/>
    <x v="0"/>
    <n v="18160"/>
  </r>
  <r>
    <x v="40"/>
    <s v="GIBSON, WILLIAM H"/>
    <x v="25"/>
    <x v="0"/>
    <n v="18821.099999999999"/>
  </r>
  <r>
    <x v="40"/>
    <s v="LEACH, TONYA M"/>
    <x v="25"/>
    <x v="0"/>
    <n v="9080"/>
  </r>
  <r>
    <x v="57"/>
    <s v="MIDKIFF, SABRENNA K"/>
    <x v="25"/>
    <x v="0"/>
    <n v="8592"/>
  </r>
  <r>
    <x v="41"/>
    <s v="CARPENTER, HANNAH L"/>
    <x v="25"/>
    <x v="0"/>
    <n v="8754"/>
  </r>
  <r>
    <x v="75"/>
    <s v="ANDERSON, TAMMY L"/>
    <x v="25"/>
    <x v="0"/>
    <n v="8429"/>
  </r>
  <r>
    <x v="75"/>
    <s v="JOHNSON, GLENDA L"/>
    <x v="25"/>
    <x v="0"/>
    <n v="20660"/>
  </r>
  <r>
    <x v="79"/>
    <s v="SLATER, SANDRA A"/>
    <x v="25"/>
    <x v="0"/>
    <n v="8431"/>
  </r>
  <r>
    <x v="59"/>
    <s v="BROWN, JEANNE E"/>
    <x v="25"/>
    <x v="0"/>
    <n v="18824"/>
  </r>
  <r>
    <x v="76"/>
    <s v="BRADLEY, ELIZABETH E"/>
    <x v="25"/>
    <x v="0"/>
    <n v="18484"/>
  </r>
  <r>
    <x v="76"/>
    <s v="FOSTER, MISTY DAWN"/>
    <x v="25"/>
    <x v="0"/>
    <n v="8266"/>
  </r>
  <r>
    <x v="76"/>
    <s v="STRICKER, DEBORAH J"/>
    <x v="25"/>
    <x v="0"/>
    <n v="17834"/>
  </r>
  <r>
    <x v="60"/>
    <s v="HERRALD, EMILIE"/>
    <x v="25"/>
    <x v="0"/>
    <n v="17184"/>
  </r>
  <r>
    <x v="60"/>
    <s v="MATCHEN, OLIVIA F"/>
    <x v="25"/>
    <x v="0"/>
    <n v="17948"/>
  </r>
  <r>
    <x v="60"/>
    <s v="SCARBERRY, FLORENCE K"/>
    <x v="25"/>
    <x v="0"/>
    <n v="17958"/>
  </r>
  <r>
    <x v="60"/>
    <s v="SHELTON, JAMAE CAROLE"/>
    <x v="25"/>
    <x v="0"/>
    <n v="8266"/>
  </r>
  <r>
    <x v="60"/>
    <s v="TIPPETT, AMY M"/>
    <x v="25"/>
    <x v="0"/>
    <n v="18054"/>
  </r>
  <r>
    <x v="61"/>
    <s v="BROWNING, REDITH S"/>
    <x v="25"/>
    <x v="0"/>
    <n v="17834"/>
  </r>
  <r>
    <x v="61"/>
    <s v="GILMER, LINDA D"/>
    <x v="25"/>
    <x v="0"/>
    <n v="16858"/>
  </r>
  <r>
    <x v="63"/>
    <s v="WORKMAN, CYNDA KAY"/>
    <x v="25"/>
    <x v="0"/>
    <n v="17184"/>
  </r>
  <r>
    <x v="8"/>
    <s v="HOGAN, AMY E"/>
    <x v="26"/>
    <x v="0"/>
    <n v="18698"/>
  </r>
  <r>
    <x v="8"/>
    <s v="SHACKELFORD, TAMARA S"/>
    <x v="26"/>
    <x v="0"/>
    <n v="19350"/>
  </r>
  <r>
    <x v="9"/>
    <s v="RAY, A CHARLENE"/>
    <x v="26"/>
    <x v="0"/>
    <n v="21628"/>
  </r>
  <r>
    <x v="10"/>
    <s v="BURNS, ANNETTE L"/>
    <x v="26"/>
    <x v="0"/>
    <n v="19350"/>
  </r>
  <r>
    <x v="10"/>
    <s v="TEMPLETON, DAWN L"/>
    <x v="26"/>
    <x v="0"/>
    <n v="21628"/>
  </r>
  <r>
    <x v="65"/>
    <s v="BOWLING, PATRICIA A"/>
    <x v="26"/>
    <x v="0"/>
    <n v="20976"/>
  </r>
  <r>
    <x v="65"/>
    <s v="NEIL, LINDA L"/>
    <x v="26"/>
    <x v="0"/>
    <n v="19024"/>
  </r>
  <r>
    <x v="11"/>
    <s v="JONES, ANGEL L"/>
    <x v="26"/>
    <x v="0"/>
    <n v="18048"/>
  </r>
  <r>
    <x v="43"/>
    <s v="GOFF, CHERYL A"/>
    <x v="26"/>
    <x v="0"/>
    <n v="20000"/>
  </r>
  <r>
    <x v="12"/>
    <s v="SANDERS, DARLENE E"/>
    <x v="26"/>
    <x v="0"/>
    <n v="20000"/>
  </r>
  <r>
    <x v="13"/>
    <s v="MASSEY, JOYCE L"/>
    <x v="26"/>
    <x v="0"/>
    <n v="9512"/>
  </r>
  <r>
    <x v="13"/>
    <s v="NICELY, PATRICIA G"/>
    <x v="26"/>
    <x v="0"/>
    <n v="10976"/>
  </r>
  <r>
    <x v="14"/>
    <s v="GUNNO, REVA L"/>
    <x v="26"/>
    <x v="0"/>
    <n v="23254"/>
  </r>
  <r>
    <x v="14"/>
    <s v="SIZEMORE, DONNA L"/>
    <x v="26"/>
    <x v="0"/>
    <n v="20652"/>
  </r>
  <r>
    <x v="78"/>
    <s v="GOODWIN, DELORES A"/>
    <x v="26"/>
    <x v="0"/>
    <n v="20000"/>
  </r>
  <r>
    <x v="78"/>
    <s v="LANHAM, PAULINE F"/>
    <x v="26"/>
    <x v="0"/>
    <n v="22604"/>
  </r>
  <r>
    <x v="78"/>
    <s v="SIGMON, TINA L"/>
    <x v="26"/>
    <x v="0"/>
    <n v="20000"/>
  </r>
  <r>
    <x v="17"/>
    <s v="BELL, ARBUTUS S"/>
    <x v="26"/>
    <x v="0"/>
    <n v="20976"/>
  </r>
  <r>
    <x v="17"/>
    <s v="DIEGERT, ALICE F"/>
    <x v="26"/>
    <x v="0"/>
    <n v="10976"/>
  </r>
  <r>
    <x v="18"/>
    <s v="FIELDS, ROGER D"/>
    <x v="26"/>
    <x v="0"/>
    <n v="20336"/>
  </r>
  <r>
    <x v="18"/>
    <s v="LOWE, REBECCA L"/>
    <x v="26"/>
    <x v="0"/>
    <n v="19676"/>
  </r>
  <r>
    <x v="44"/>
    <s v="EASTER, DIANA L"/>
    <x v="26"/>
    <x v="0"/>
    <n v="10814"/>
  </r>
  <r>
    <x v="44"/>
    <s v="SNODGRASS, CHERYL L"/>
    <x v="26"/>
    <x v="0"/>
    <n v="22604"/>
  </r>
  <r>
    <x v="45"/>
    <s v="SCHOOLCRAFT, JEAN A"/>
    <x v="26"/>
    <x v="0"/>
    <n v="9838"/>
  </r>
  <r>
    <x v="45"/>
    <s v="WESTFALL, CHONG S"/>
    <x v="26"/>
    <x v="0"/>
    <n v="20000"/>
  </r>
  <r>
    <x v="19"/>
    <s v="HOLLEY, NORA M"/>
    <x v="26"/>
    <x v="0"/>
    <n v="20976"/>
  </r>
  <r>
    <x v="94"/>
    <s v="EDENS, JUANITA E"/>
    <x v="26"/>
    <x v="0"/>
    <n v="20976"/>
  </r>
  <r>
    <x v="94"/>
    <s v="HAYES, CAROLYN J"/>
    <x v="26"/>
    <x v="0"/>
    <n v="9838"/>
  </r>
  <r>
    <x v="94"/>
    <s v="LOWE, TAMBERLY L"/>
    <x v="26"/>
    <x v="0"/>
    <n v="20652"/>
  </r>
  <r>
    <x v="46"/>
    <s v="HOLSTEIN, PATRICIA A"/>
    <x v="26"/>
    <x v="0"/>
    <n v="18374"/>
  </r>
  <r>
    <x v="20"/>
    <s v="PETTRY, KIMBERLY A"/>
    <x v="26"/>
    <x v="0"/>
    <n v="18608"/>
  </r>
  <r>
    <x v="20"/>
    <s v="SAMMS, PAMELA G"/>
    <x v="26"/>
    <x v="0"/>
    <n v="21302"/>
  </r>
  <r>
    <x v="47"/>
    <s v="KNAPP, CAROL Y"/>
    <x v="26"/>
    <x v="0"/>
    <n v="19024"/>
  </r>
  <r>
    <x v="47"/>
    <s v="VANATER, EDITH"/>
    <x v="26"/>
    <x v="0"/>
    <n v="18374"/>
  </r>
  <r>
    <x v="66"/>
    <s v="ROSS, PAMELA J"/>
    <x v="26"/>
    <x v="0"/>
    <n v="21952"/>
  </r>
  <r>
    <x v="66"/>
    <s v="SLATE, LANA J"/>
    <x v="26"/>
    <x v="0"/>
    <n v="21952"/>
  </r>
  <r>
    <x v="21"/>
    <s v="CARNES, ROSE M"/>
    <x v="26"/>
    <x v="0"/>
    <n v="19024"/>
  </r>
  <r>
    <x v="21"/>
    <s v="JONES, LINDA M"/>
    <x v="26"/>
    <x v="0"/>
    <n v="10326"/>
  </r>
  <r>
    <x v="21"/>
    <s v="MURDOCK, SHIRLENE F"/>
    <x v="26"/>
    <x v="0"/>
    <n v="18698"/>
  </r>
  <r>
    <x v="48"/>
    <s v="BURDETTE, ANITA C"/>
    <x v="26"/>
    <x v="0"/>
    <n v="19354"/>
  </r>
  <r>
    <x v="48"/>
    <s v="COLLINS, KAREN R"/>
    <x v="26"/>
    <x v="0"/>
    <n v="19676"/>
  </r>
  <r>
    <x v="48"/>
    <s v="HOLBERT, JOYCE D"/>
    <x v="26"/>
    <x v="0"/>
    <n v="19676"/>
  </r>
  <r>
    <x v="48"/>
    <s v="MIDDLETON, LYNNA I"/>
    <x v="26"/>
    <x v="0"/>
    <n v="20000"/>
  </r>
  <r>
    <x v="48"/>
    <s v="PAYNE, LINDA"/>
    <x v="26"/>
    <x v="0"/>
    <n v="9675"/>
  </r>
  <r>
    <x v="48"/>
    <s v="SEABOLT, NORMA L"/>
    <x v="26"/>
    <x v="0"/>
    <n v="22278"/>
  </r>
  <r>
    <x v="68"/>
    <s v="TUCKER, MARY A"/>
    <x v="26"/>
    <x v="0"/>
    <n v="17184"/>
  </r>
  <r>
    <x v="69"/>
    <s v="HUNT, BETTY J"/>
    <x v="26"/>
    <x v="0"/>
    <n v="21952"/>
  </r>
  <r>
    <x v="22"/>
    <s v="CARTE, CATHERINE J"/>
    <x v="26"/>
    <x v="0"/>
    <n v="23460"/>
  </r>
  <r>
    <x v="22"/>
    <s v="GOODALL, EMILY J"/>
    <x v="26"/>
    <x v="0"/>
    <n v="20326"/>
  </r>
  <r>
    <x v="22"/>
    <s v="HOLSTEIN, DEBRA"/>
    <x v="26"/>
    <x v="0"/>
    <n v="19676"/>
  </r>
  <r>
    <x v="23"/>
    <s v="TURNES, CHARLOTTE G"/>
    <x v="26"/>
    <x v="0"/>
    <n v="19676"/>
  </r>
  <r>
    <x v="24"/>
    <s v="JARRETT, CHARLOTTE C"/>
    <x v="26"/>
    <x v="0"/>
    <n v="22604"/>
  </r>
  <r>
    <x v="49"/>
    <s v="ADKINS, IRVIN"/>
    <x v="26"/>
    <x v="0"/>
    <n v="19024"/>
  </r>
  <r>
    <x v="49"/>
    <s v="FAIN, APRIL DAWN"/>
    <x v="26"/>
    <x v="0"/>
    <n v="19676"/>
  </r>
  <r>
    <x v="50"/>
    <s v="JONES, DEBRA K"/>
    <x v="26"/>
    <x v="0"/>
    <n v="19676"/>
  </r>
  <r>
    <x v="70"/>
    <s v="ANDERSON, SENDIA R"/>
    <x v="26"/>
    <x v="0"/>
    <n v="21302"/>
  </r>
  <r>
    <x v="70"/>
    <s v="COLLINS, MELISSA G"/>
    <x v="26"/>
    <x v="0"/>
    <n v="19350"/>
  </r>
  <r>
    <x v="70"/>
    <s v="COLLINS, TAMBRA"/>
    <x v="26"/>
    <x v="0"/>
    <n v="9187"/>
  </r>
  <r>
    <x v="70"/>
    <s v="NAYLOR, SHIRLEY L"/>
    <x v="26"/>
    <x v="0"/>
    <n v="10814"/>
  </r>
  <r>
    <x v="26"/>
    <s v="HIGH, DEBORAH K"/>
    <x v="26"/>
    <x v="0"/>
    <n v="22604"/>
  </r>
  <r>
    <x v="51"/>
    <s v="BELCHER, DIANA L"/>
    <x v="26"/>
    <x v="0"/>
    <n v="18698"/>
  </r>
  <r>
    <x v="51"/>
    <s v="HICKS, RUTH M"/>
    <x v="26"/>
    <x v="0"/>
    <n v="9838"/>
  </r>
  <r>
    <x v="53"/>
    <s v="LAMBERT, CONNIE F"/>
    <x v="26"/>
    <x v="0"/>
    <n v="18698"/>
  </r>
  <r>
    <x v="53"/>
    <s v="LAMBERT, ROSEMARY"/>
    <x v="26"/>
    <x v="0"/>
    <n v="19350"/>
  </r>
  <r>
    <x v="53"/>
    <s v="SHAFFER, BETTY C"/>
    <x v="26"/>
    <x v="0"/>
    <n v="11627"/>
  </r>
  <r>
    <x v="28"/>
    <s v="HOLSTINE, M SOPHIA"/>
    <x v="26"/>
    <x v="0"/>
    <n v="11465"/>
  </r>
  <r>
    <x v="28"/>
    <s v="LANIER, LORI A"/>
    <x v="26"/>
    <x v="0"/>
    <n v="20326"/>
  </r>
  <r>
    <x v="71"/>
    <s v="KUHN, HAROLD R"/>
    <x v="26"/>
    <x v="0"/>
    <n v="19350"/>
  </r>
  <r>
    <x v="29"/>
    <s v="MYERS, SHARON K"/>
    <x v="26"/>
    <x v="0"/>
    <n v="9675"/>
  </r>
  <r>
    <x v="29"/>
    <s v="PAXTON, BARBARA J"/>
    <x v="26"/>
    <x v="0"/>
    <n v="21302"/>
  </r>
  <r>
    <x v="72"/>
    <s v="MCGUIRE, THELMA F"/>
    <x v="26"/>
    <x v="0"/>
    <n v="18048"/>
  </r>
  <r>
    <x v="30"/>
    <s v="BUMGARNER, SUSAN J"/>
    <x v="26"/>
    <x v="0"/>
    <n v="20976"/>
  </r>
  <r>
    <x v="54"/>
    <s v="HENDERSON, EVA M"/>
    <x v="26"/>
    <x v="0"/>
    <n v="22158"/>
  </r>
  <r>
    <x v="73"/>
    <s v="GOODWIN, DORA L"/>
    <x v="26"/>
    <x v="0"/>
    <n v="20326"/>
  </r>
  <r>
    <x v="73"/>
    <s v="MAY, BERNADETTE G"/>
    <x v="26"/>
    <x v="0"/>
    <n v="20982"/>
  </r>
  <r>
    <x v="31"/>
    <s v="ROGERS, REGINA G"/>
    <x v="26"/>
    <x v="0"/>
    <n v="20000"/>
  </r>
  <r>
    <x v="32"/>
    <s v="NUTTER, DONNA S"/>
    <x v="26"/>
    <x v="0"/>
    <n v="21628"/>
  </r>
  <r>
    <x v="33"/>
    <s v="LACY, CHARLOTTE A"/>
    <x v="26"/>
    <x v="0"/>
    <n v="20976"/>
  </r>
  <r>
    <x v="33"/>
    <s v="WITHROW, KELLY R"/>
    <x v="26"/>
    <x v="0"/>
    <n v="19350"/>
  </r>
  <r>
    <x v="55"/>
    <s v="FRENCH, THELMA R"/>
    <x v="26"/>
    <x v="0"/>
    <n v="20000"/>
  </r>
  <r>
    <x v="55"/>
    <s v="PATTERSON, STELLA M"/>
    <x v="26"/>
    <x v="0"/>
    <n v="20652"/>
  </r>
  <r>
    <x v="34"/>
    <s v="SMITH, CHRISTINE"/>
    <x v="26"/>
    <x v="0"/>
    <n v="20976"/>
  </r>
  <r>
    <x v="35"/>
    <s v="HACKWORTH, TAMMY L"/>
    <x v="26"/>
    <x v="0"/>
    <n v="18698"/>
  </r>
  <r>
    <x v="35"/>
    <s v="PICKENS, MARTHA E"/>
    <x v="26"/>
    <x v="0"/>
    <n v="20976"/>
  </r>
  <r>
    <x v="35"/>
    <s v="STEWART, NANCY S"/>
    <x v="26"/>
    <x v="0"/>
    <n v="9187"/>
  </r>
  <r>
    <x v="36"/>
    <s v="GURNEY, WANDA J"/>
    <x v="26"/>
    <x v="0"/>
    <n v="21302"/>
  </r>
  <r>
    <x v="36"/>
    <s v="MULLINS, DIANE R"/>
    <x v="26"/>
    <x v="0"/>
    <n v="18374"/>
  </r>
  <r>
    <x v="37"/>
    <s v="BESS, PAMELA J"/>
    <x v="26"/>
    <x v="0"/>
    <n v="20652"/>
  </r>
  <r>
    <x v="37"/>
    <s v="KINDER, BELINDA J"/>
    <x v="26"/>
    <x v="0"/>
    <n v="23254"/>
  </r>
  <r>
    <x v="37"/>
    <s v="SHAMBLIN, MARY L"/>
    <x v="26"/>
    <x v="0"/>
    <n v="22930"/>
  </r>
  <r>
    <x v="38"/>
    <s v="FOSTER, CAROLYN"/>
    <x v="26"/>
    <x v="0"/>
    <n v="18048"/>
  </r>
  <r>
    <x v="38"/>
    <s v="ROBINSON, CAROL M"/>
    <x v="26"/>
    <x v="0"/>
    <n v="22930"/>
  </r>
  <r>
    <x v="39"/>
    <s v="STUMP, APRIL L"/>
    <x v="26"/>
    <x v="0"/>
    <n v="18048"/>
  </r>
  <r>
    <x v="56"/>
    <s v="EDENS, PATRICIA KAY"/>
    <x v="26"/>
    <x v="0"/>
    <n v="11790"/>
  </r>
  <r>
    <x v="56"/>
    <s v="GRALEY, BONNIE P"/>
    <x v="26"/>
    <x v="0"/>
    <n v="21628"/>
  </r>
  <r>
    <x v="56"/>
    <s v="HODGE, TERRI A"/>
    <x v="26"/>
    <x v="0"/>
    <n v="19350"/>
  </r>
  <r>
    <x v="56"/>
    <s v="JONES, CAROL ANN"/>
    <x v="26"/>
    <x v="0"/>
    <n v="19350"/>
  </r>
  <r>
    <x v="56"/>
    <s v="KIMBLE, JILL Y"/>
    <x v="26"/>
    <x v="0"/>
    <n v="20000"/>
  </r>
  <r>
    <x v="56"/>
    <s v="O'BRIEN, SHELIA A"/>
    <x v="26"/>
    <x v="0"/>
    <n v="11465"/>
  </r>
  <r>
    <x v="56"/>
    <s v="STUMP, DEBRA S"/>
    <x v="26"/>
    <x v="0"/>
    <n v="20326"/>
  </r>
  <r>
    <x v="56"/>
    <s v="WELLS, LILLIAN G"/>
    <x v="26"/>
    <x v="0"/>
    <n v="20652"/>
  </r>
  <r>
    <x v="57"/>
    <s v="KUHN, RUTH VIRGINIA"/>
    <x v="26"/>
    <x v="0"/>
    <n v="18698"/>
  </r>
  <r>
    <x v="58"/>
    <s v="COOPER, ANNIE A"/>
    <x v="26"/>
    <x v="0"/>
    <n v="22484"/>
  </r>
  <r>
    <x v="58"/>
    <s v="MACHOWICZ, TAMARA PAXTON"/>
    <x v="26"/>
    <x v="0"/>
    <n v="9675"/>
  </r>
  <r>
    <x v="74"/>
    <s v="LEACH, WANDA J"/>
    <x v="26"/>
    <x v="0"/>
    <n v="9838"/>
  </r>
  <r>
    <x v="42"/>
    <s v="FISHER, HELEN"/>
    <x v="26"/>
    <x v="0"/>
    <n v="21302"/>
  </r>
  <r>
    <x v="42"/>
    <s v="RIFFLE, MILDRED E"/>
    <x v="26"/>
    <x v="0"/>
    <n v="11302"/>
  </r>
  <r>
    <x v="75"/>
    <s v="FRAMPTON, SWANNA F"/>
    <x v="26"/>
    <x v="0"/>
    <n v="19350"/>
  </r>
  <r>
    <x v="75"/>
    <s v="SHAMBLIN, DEBRA S"/>
    <x v="26"/>
    <x v="0"/>
    <n v="18698"/>
  </r>
  <r>
    <x v="79"/>
    <s v="CRANK, BRENDA L"/>
    <x v="26"/>
    <x v="0"/>
    <n v="19676"/>
  </r>
  <r>
    <x v="79"/>
    <s v="PUGH, BONNIE J"/>
    <x v="26"/>
    <x v="0"/>
    <n v="19350"/>
  </r>
  <r>
    <x v="79"/>
    <s v="SKEENS, SANDRA L"/>
    <x v="26"/>
    <x v="0"/>
    <n v="19024"/>
  </r>
  <r>
    <x v="59"/>
    <s v="TAYLOR, KIMBERLY W"/>
    <x v="26"/>
    <x v="0"/>
    <n v="18698"/>
  </r>
  <r>
    <x v="59"/>
    <s v="WALKER, MARY L"/>
    <x v="26"/>
    <x v="0"/>
    <n v="20000"/>
  </r>
  <r>
    <x v="59"/>
    <s v="WILLIAMS, SHIRLEY J"/>
    <x v="26"/>
    <x v="0"/>
    <n v="21952"/>
  </r>
  <r>
    <x v="76"/>
    <s v="GILLISPIE, JILL C"/>
    <x v="26"/>
    <x v="0"/>
    <n v="20976"/>
  </r>
  <r>
    <x v="60"/>
    <s v="DAY, SANDRA L"/>
    <x v="26"/>
    <x v="0"/>
    <n v="8917"/>
  </r>
  <r>
    <x v="61"/>
    <s v="HOLMES, SHARON S"/>
    <x v="26"/>
    <x v="0"/>
    <n v="21628"/>
  </r>
  <r>
    <x v="61"/>
    <s v="THOMAS, EUNICE M"/>
    <x v="26"/>
    <x v="0"/>
    <n v="9838"/>
  </r>
  <r>
    <x v="77"/>
    <s v="COULTER, TERESA A"/>
    <x v="26"/>
    <x v="0"/>
    <n v="22278"/>
  </r>
  <r>
    <x v="8"/>
    <s v="SHREWSBURY, DONNA J"/>
    <x v="27"/>
    <x v="0"/>
    <n v="26256"/>
  </r>
  <r>
    <x v="9"/>
    <s v="MILLER, CONNIE DEBORD"/>
    <x v="27"/>
    <x v="0"/>
    <n v="23032"/>
  </r>
  <r>
    <x v="10"/>
    <s v="SELLEARS, JACQUELINE"/>
    <x v="27"/>
    <x v="0"/>
    <n v="23358"/>
  </r>
  <r>
    <x v="64"/>
    <s v="KEENE, GERALDINE INEZ"/>
    <x v="27"/>
    <x v="0"/>
    <n v="19778"/>
  </r>
  <r>
    <x v="65"/>
    <s v="PENNINGTON, TAMMY I"/>
    <x v="27"/>
    <x v="0"/>
    <n v="19778"/>
  </r>
  <r>
    <x v="11"/>
    <s v="FOSTER, SANDRA"/>
    <x v="27"/>
    <x v="0"/>
    <n v="19778"/>
  </r>
  <r>
    <x v="43"/>
    <s v="CASTO, ANNETTE S"/>
    <x v="27"/>
    <x v="0"/>
    <n v="18802"/>
  </r>
  <r>
    <x v="12"/>
    <s v="MULLINS, FANNIE J"/>
    <x v="27"/>
    <x v="0"/>
    <n v="23358"/>
  </r>
  <r>
    <x v="13"/>
    <s v="TINCHER, TERESA ANN"/>
    <x v="27"/>
    <x v="0"/>
    <n v="18160"/>
  </r>
  <r>
    <x v="14"/>
    <s v="BUTTA, LINDA M"/>
    <x v="27"/>
    <x v="0"/>
    <n v="26886"/>
  </r>
  <r>
    <x v="78"/>
    <s v="FOSTER, KATHY E"/>
    <x v="27"/>
    <x v="0"/>
    <n v="18476"/>
  </r>
  <r>
    <x v="16"/>
    <s v="HARRISON, SALLY F"/>
    <x v="27"/>
    <x v="0"/>
    <n v="21406"/>
  </r>
  <r>
    <x v="17"/>
    <s v="CROWDER, DONNA KAY"/>
    <x v="27"/>
    <x v="0"/>
    <n v="23032"/>
  </r>
  <r>
    <x v="18"/>
    <s v="HAYES, TINA M"/>
    <x v="27"/>
    <x v="0"/>
    <n v="20428"/>
  </r>
  <r>
    <x v="44"/>
    <s v="RIDGWAY, DEBBIE A"/>
    <x v="27"/>
    <x v="0"/>
    <n v="20104"/>
  </r>
  <r>
    <x v="45"/>
    <s v="HARPER, BETTY S"/>
    <x v="27"/>
    <x v="0"/>
    <n v="23238"/>
  </r>
  <r>
    <x v="19"/>
    <s v="LACY, SANDRA K"/>
    <x v="27"/>
    <x v="0"/>
    <n v="25506"/>
  </r>
  <r>
    <x v="94"/>
    <s v="SMITH, PAULA E"/>
    <x v="27"/>
    <x v="0"/>
    <n v="21080"/>
  </r>
  <r>
    <x v="46"/>
    <s v="HOLSTINE, KATHIE"/>
    <x v="27"/>
    <x v="0"/>
    <n v="19778"/>
  </r>
  <r>
    <x v="20"/>
    <s v="CHAPMAN, SUSAN V"/>
    <x v="27"/>
    <x v="0"/>
    <n v="23156"/>
  </r>
  <r>
    <x v="47"/>
    <s v="MILAM, SHERRY L"/>
    <x v="27"/>
    <x v="0"/>
    <n v="22382"/>
  </r>
  <r>
    <x v="66"/>
    <s v="PORTER, TWYLLA J"/>
    <x v="27"/>
    <x v="0"/>
    <n v="24660"/>
  </r>
  <r>
    <x v="21"/>
    <s v="SEABOLT, PHYLLIS J"/>
    <x v="27"/>
    <x v="0"/>
    <n v="21406"/>
  </r>
  <r>
    <x v="48"/>
    <s v="DEEL, MARTHA A"/>
    <x v="27"/>
    <x v="0"/>
    <n v="21080"/>
  </r>
  <r>
    <x v="68"/>
    <s v="BOGGESS, BRANDON P"/>
    <x v="27"/>
    <x v="0"/>
    <n v="19778"/>
  </r>
  <r>
    <x v="69"/>
    <s v="WHITE, MARY C"/>
    <x v="27"/>
    <x v="0"/>
    <n v="25626"/>
  </r>
  <r>
    <x v="22"/>
    <s v="ESKEW, DAWN E"/>
    <x v="27"/>
    <x v="0"/>
    <n v="19778"/>
  </r>
  <r>
    <x v="23"/>
    <s v="HERSMAN, SHARON K"/>
    <x v="27"/>
    <x v="0"/>
    <n v="20428"/>
  </r>
  <r>
    <x v="24"/>
    <s v="HOLMES, TERESA K"/>
    <x v="27"/>
    <x v="0"/>
    <n v="23358"/>
  </r>
  <r>
    <x v="49"/>
    <s v="FACEMYER, MARILYN J"/>
    <x v="27"/>
    <x v="0"/>
    <n v="21080"/>
  </r>
  <r>
    <x v="70"/>
    <s v="COPEN, JONI L"/>
    <x v="27"/>
    <x v="0"/>
    <n v="24008"/>
  </r>
  <r>
    <x v="26"/>
    <s v="MULLINS, LESLIE A"/>
    <x v="27"/>
    <x v="0"/>
    <n v="17610"/>
  </r>
  <r>
    <x v="51"/>
    <s v="ROMEO, NANCY A"/>
    <x v="27"/>
    <x v="0"/>
    <n v="23358"/>
  </r>
  <r>
    <x v="27"/>
    <s v="RAMSEY, CONNIE J"/>
    <x v="27"/>
    <x v="0"/>
    <n v="18152"/>
  </r>
  <r>
    <x v="53"/>
    <s v="LIGHT, SAMANTHA J"/>
    <x v="27"/>
    <x v="0"/>
    <n v="19452"/>
  </r>
  <r>
    <x v="28"/>
    <s v="SMITH, CONNIE S"/>
    <x v="27"/>
    <x v="0"/>
    <n v="23682"/>
  </r>
  <r>
    <x v="29"/>
    <s v="BUZZARD, CHRISTINA L"/>
    <x v="27"/>
    <x v="0"/>
    <n v="17826"/>
  </r>
  <r>
    <x v="72"/>
    <s v="MORRIS, JOYCE L"/>
    <x v="27"/>
    <x v="0"/>
    <n v="24334"/>
  </r>
  <r>
    <x v="30"/>
    <s v="ELLIOTT, MARY J"/>
    <x v="27"/>
    <x v="0"/>
    <n v="21406"/>
  </r>
  <r>
    <x v="54"/>
    <s v="HACKNEY, THELMA R"/>
    <x v="27"/>
    <x v="0"/>
    <n v="24334"/>
  </r>
  <r>
    <x v="73"/>
    <s v="MACE, LOLA E"/>
    <x v="27"/>
    <x v="0"/>
    <n v="22586"/>
  </r>
  <r>
    <x v="31"/>
    <s v="YOUNG, LORA LEE"/>
    <x v="27"/>
    <x v="0"/>
    <n v="19678"/>
  </r>
  <r>
    <x v="32"/>
    <s v="PAULEY, MARTA J"/>
    <x v="27"/>
    <x v="0"/>
    <n v="23032"/>
  </r>
  <r>
    <x v="33"/>
    <s v="HASH, TERRI L"/>
    <x v="27"/>
    <x v="0"/>
    <n v="24118"/>
  </r>
  <r>
    <x v="55"/>
    <s v="CASTO, HAZEL D"/>
    <x v="27"/>
    <x v="0"/>
    <n v="23358"/>
  </r>
  <r>
    <x v="34"/>
    <s v="SHEARS, EFFIE J"/>
    <x v="27"/>
    <x v="0"/>
    <n v="21730"/>
  </r>
  <r>
    <x v="35"/>
    <s v="GIBSON, JANA L"/>
    <x v="27"/>
    <x v="0"/>
    <n v="20104"/>
  </r>
  <r>
    <x v="36"/>
    <s v="ADKINS, GLADYS F"/>
    <x v="27"/>
    <x v="0"/>
    <n v="20652"/>
  </r>
  <r>
    <x v="37"/>
    <s v="BAILEY, MARY M"/>
    <x v="27"/>
    <x v="0"/>
    <n v="23358"/>
  </r>
  <r>
    <x v="39"/>
    <s v="OSBOURN, JUDITH A"/>
    <x v="27"/>
    <x v="0"/>
    <n v="20104"/>
  </r>
  <r>
    <x v="56"/>
    <s v="JENKINS, BARBARA E"/>
    <x v="27"/>
    <x v="0"/>
    <n v="25626"/>
  </r>
  <r>
    <x v="40"/>
    <s v="SCHWAN, DELORIS J"/>
    <x v="27"/>
    <x v="0"/>
    <n v="23238"/>
  </r>
  <r>
    <x v="58"/>
    <s v="MARTIN, CATRINKA MAE"/>
    <x v="27"/>
    <x v="0"/>
    <n v="23682"/>
  </r>
  <r>
    <x v="41"/>
    <s v="PRITT, BEULAH M"/>
    <x v="27"/>
    <x v="0"/>
    <n v="30056.76"/>
  </r>
  <r>
    <x v="74"/>
    <s v="MONK, PATRICIA A"/>
    <x v="27"/>
    <x v="0"/>
    <n v="23682"/>
  </r>
  <r>
    <x v="42"/>
    <s v="PELL, NANCY L"/>
    <x v="27"/>
    <x v="0"/>
    <n v="22706"/>
  </r>
  <r>
    <x v="75"/>
    <s v="BOGGESS, LOIS A"/>
    <x v="27"/>
    <x v="0"/>
    <n v="25940"/>
  </r>
  <r>
    <x v="79"/>
    <s v="SIZEMORE, MARLENE K"/>
    <x v="27"/>
    <x v="0"/>
    <n v="22912"/>
  </r>
  <r>
    <x v="59"/>
    <s v="CARR, MICHELE L"/>
    <x v="27"/>
    <x v="0"/>
    <n v="18152"/>
  </r>
  <r>
    <x v="76"/>
    <s v="KINISON, TRENA LYNN"/>
    <x v="27"/>
    <x v="0"/>
    <n v="18802"/>
  </r>
  <r>
    <x v="60"/>
    <s v="BAYS, CATHY M"/>
    <x v="27"/>
    <x v="0"/>
    <n v="20428"/>
  </r>
  <r>
    <x v="61"/>
    <s v="CARR, REGINA K"/>
    <x v="27"/>
    <x v="0"/>
    <n v="18802"/>
  </r>
  <r>
    <x v="62"/>
    <s v="KUTIL, KAREN R"/>
    <x v="27"/>
    <x v="0"/>
    <n v="20308"/>
  </r>
  <r>
    <x v="77"/>
    <s v="PAULEY, CHERYL L"/>
    <x v="27"/>
    <x v="0"/>
    <n v="22382"/>
  </r>
  <r>
    <x v="63"/>
    <s v="STEPHENS, ERIN M"/>
    <x v="27"/>
    <x v="0"/>
    <n v="21406"/>
  </r>
  <r>
    <x v="15"/>
    <s v="WOOD, DIANA P"/>
    <x v="28"/>
    <x v="1"/>
    <n v="51685.2"/>
  </r>
  <r>
    <x v="99"/>
    <s v="ADAMS, MARCIA LYNN"/>
    <x v="28"/>
    <x v="1"/>
    <n v="38093.160000000003"/>
  </r>
  <r>
    <x v="99"/>
    <s v="ALTIZER, RITA C"/>
    <x v="28"/>
    <x v="1"/>
    <n v="49716.24"/>
  </r>
  <r>
    <x v="99"/>
    <s v="BARE, NELLIE BELLE"/>
    <x v="28"/>
    <x v="1"/>
    <n v="41107"/>
  </r>
  <r>
    <x v="99"/>
    <s v="BRAND, TERESA STUMP"/>
    <x v="28"/>
    <x v="1"/>
    <n v="40496.959999999999"/>
  </r>
  <r>
    <x v="99"/>
    <s v="BROWN, MEGAN LYON"/>
    <x v="28"/>
    <x v="1"/>
    <n v="41107"/>
  </r>
  <r>
    <x v="99"/>
    <s v="BURTON, CAROLYN K"/>
    <x v="28"/>
    <x v="1"/>
    <n v="53170.44"/>
  </r>
  <r>
    <x v="99"/>
    <s v="CAMPBELL, CONSTANCE"/>
    <x v="28"/>
    <x v="1"/>
    <n v="39888.94"/>
  </r>
  <r>
    <x v="99"/>
    <s v="CONRAD, RUTH E"/>
    <x v="28"/>
    <x v="1"/>
    <n v="49716.24"/>
  </r>
  <r>
    <x v="99"/>
    <s v="COOK, DEBRA JO"/>
    <x v="28"/>
    <x v="1"/>
    <n v="40646.44"/>
  </r>
  <r>
    <x v="99"/>
    <s v="COPEN, MARY K"/>
    <x v="28"/>
    <x v="1"/>
    <n v="49716.24"/>
  </r>
  <r>
    <x v="99"/>
    <s v="COWAN, HIEDI M"/>
    <x v="28"/>
    <x v="1"/>
    <n v="34734"/>
  </r>
  <r>
    <x v="99"/>
    <s v="DAVIS, KIM D"/>
    <x v="28"/>
    <x v="1"/>
    <n v="47989.14"/>
  </r>
  <r>
    <x v="99"/>
    <s v="DYE, VICKI LEE"/>
    <x v="28"/>
    <x v="1"/>
    <n v="35978.22"/>
  </r>
  <r>
    <x v="99"/>
    <s v="ERSKINE, STEPHEN KEITH"/>
    <x v="28"/>
    <x v="1"/>
    <n v="36735.72"/>
  </r>
  <r>
    <x v="99"/>
    <s v="FLINNER, REGINA C"/>
    <x v="28"/>
    <x v="1"/>
    <n v="50291.94"/>
  </r>
  <r>
    <x v="99"/>
    <s v="FOLEY, NANCY HILL"/>
    <x v="28"/>
    <x v="1"/>
    <n v="50291.94"/>
  </r>
  <r>
    <x v="99"/>
    <s v="HERLIHY, ANN M"/>
    <x v="28"/>
    <x v="1"/>
    <n v="35517.660000000003"/>
  </r>
  <r>
    <x v="99"/>
    <s v="HILL, BONNIE J"/>
    <x v="28"/>
    <x v="1"/>
    <n v="52594.74"/>
  </r>
  <r>
    <x v="99"/>
    <s v="HILL, STEPHANIE"/>
    <x v="28"/>
    <x v="1"/>
    <n v="42325.06"/>
  </r>
  <r>
    <x v="99"/>
    <s v="HUNTER, AMBER DAWN"/>
    <x v="28"/>
    <x v="1"/>
    <n v="35081.339999999997"/>
  </r>
  <r>
    <x v="99"/>
    <s v="JAMES, MARCIA JO"/>
    <x v="28"/>
    <x v="1"/>
    <n v="36555.94"/>
  </r>
  <r>
    <x v="99"/>
    <s v="LYNCH, MARY C"/>
    <x v="28"/>
    <x v="1"/>
    <n v="49716.24"/>
  </r>
  <r>
    <x v="99"/>
    <s v="MARINACCI, JENNIFER DENISE"/>
    <x v="28"/>
    <x v="1"/>
    <n v="36842.78"/>
  </r>
  <r>
    <x v="99"/>
    <s v="MARKHAM, DEATRA L"/>
    <x v="28"/>
    <x v="1"/>
    <n v="39772.980000000003"/>
  </r>
  <r>
    <x v="99"/>
    <s v="MCNABB, LORI MICHELE"/>
    <x v="28"/>
    <x v="1"/>
    <n v="35368.18"/>
  </r>
  <r>
    <x v="99"/>
    <s v="MIDDLETON, KATHARINE C"/>
    <x v="28"/>
    <x v="1"/>
    <n v="41864.5"/>
  </r>
  <r>
    <x v="99"/>
    <s v="MOSLEY, IDELLA E"/>
    <x v="28"/>
    <x v="1"/>
    <n v="42325.06"/>
  </r>
  <r>
    <x v="99"/>
    <s v="NICHOLS, LESLIE R"/>
    <x v="28"/>
    <x v="1"/>
    <n v="37450.800000000003"/>
  </r>
  <r>
    <x v="99"/>
    <s v="O'BRIEN, DANA R"/>
    <x v="28"/>
    <x v="1"/>
    <n v="38206.28"/>
  </r>
  <r>
    <x v="99"/>
    <s v="PATTERSON, EMILY RUTH"/>
    <x v="28"/>
    <x v="1"/>
    <n v="38818.339999999997"/>
  </r>
  <r>
    <x v="99"/>
    <s v="POINDEXTER, KAREN M"/>
    <x v="28"/>
    <x v="1"/>
    <n v="48958.74"/>
  </r>
  <r>
    <x v="99"/>
    <s v="POORE, TANEISHA NICOLE"/>
    <x v="28"/>
    <x v="1"/>
    <n v="36555.94"/>
  </r>
  <r>
    <x v="99"/>
    <s v="PRESSLER, PAMELA A"/>
    <x v="28"/>
    <x v="1"/>
    <n v="56271.14"/>
  </r>
  <r>
    <x v="99"/>
    <s v="PUGH, JUDY N"/>
    <x v="28"/>
    <x v="1"/>
    <n v="49716.24"/>
  </r>
  <r>
    <x v="99"/>
    <s v="RUNYAN, JACQUELINE B"/>
    <x v="28"/>
    <x v="1"/>
    <n v="21237.27"/>
  </r>
  <r>
    <x v="99"/>
    <s v="SAYRE, DIANA J"/>
    <x v="28"/>
    <x v="1"/>
    <n v="40036.400000000001"/>
  </r>
  <r>
    <x v="99"/>
    <s v="WICKERT, GAIL LEANN UHL"/>
    <x v="28"/>
    <x v="1"/>
    <n v="43082.559999999998"/>
  </r>
  <r>
    <x v="99"/>
    <s v="WINTER, KAREN L"/>
    <x v="28"/>
    <x v="1"/>
    <n v="56271.14"/>
  </r>
  <r>
    <x v="99"/>
    <s v="WINTER, LORY L"/>
    <x v="28"/>
    <x v="1"/>
    <n v="34471.300000000003"/>
  </r>
  <r>
    <x v="99"/>
    <s v="WULETICH, MARY I"/>
    <x v="28"/>
    <x v="1"/>
    <n v="52988.639999999999"/>
  </r>
  <r>
    <x v="100"/>
    <s v="HERSCHER, JEANE A"/>
    <x v="29"/>
    <x v="1"/>
    <n v="53321.4"/>
  </r>
  <r>
    <x v="83"/>
    <s v="SADOLF, BARBARA B"/>
    <x v="30"/>
    <x v="1"/>
    <n v="44770"/>
  </r>
  <r>
    <x v="80"/>
    <s v="CAVENDISH, BRENDA S"/>
    <x v="30"/>
    <x v="1"/>
    <n v="56654.400000000001"/>
  </r>
  <r>
    <x v="80"/>
    <s v="TODD, DONALD A"/>
    <x v="30"/>
    <x v="1"/>
    <n v="59536.800000000003"/>
  </r>
  <r>
    <x v="14"/>
    <s v="HOPKINS, KAREN A"/>
    <x v="30"/>
    <x v="1"/>
    <n v="52265.4"/>
  </r>
  <r>
    <x v="14"/>
    <s v="JOHNSON, ELIZABETH P"/>
    <x v="30"/>
    <x v="1"/>
    <n v="47597"/>
  </r>
  <r>
    <x v="14"/>
    <s v="LESTER, AMY CROWDER"/>
    <x v="30"/>
    <x v="1"/>
    <n v="35244"/>
  </r>
  <r>
    <x v="14"/>
    <s v="MCNEELY SR, LARRY C"/>
    <x v="30"/>
    <x v="1"/>
    <n v="56896.4"/>
  </r>
  <r>
    <x v="81"/>
    <s v="MCCLURE, PAMELA A"/>
    <x v="30"/>
    <x v="1"/>
    <n v="53321.4"/>
  </r>
  <r>
    <x v="101"/>
    <s v="SCHERR, JIM A"/>
    <x v="30"/>
    <x v="1"/>
    <n v="63856.800000000003"/>
  </r>
  <r>
    <x v="22"/>
    <s v="ELLER, MARY KATHERI"/>
    <x v="30"/>
    <x v="1"/>
    <n v="54575.4"/>
  </r>
  <r>
    <x v="22"/>
    <s v="LILLEY, KEVIN C"/>
    <x v="30"/>
    <x v="1"/>
    <n v="50932.2"/>
  </r>
  <r>
    <x v="22"/>
    <s v="WALKER, BILLIE MILAM"/>
    <x v="30"/>
    <x v="1"/>
    <n v="50263.4"/>
  </r>
  <r>
    <x v="70"/>
    <s v="CHANDLER, MICHAEL D"/>
    <x v="30"/>
    <x v="1"/>
    <n v="53138.8"/>
  </r>
  <r>
    <x v="70"/>
    <s v="FISH, KAREN A"/>
    <x v="30"/>
    <x v="1"/>
    <n v="58150.400000000001"/>
  </r>
  <r>
    <x v="70"/>
    <s v="SHAMBLIN, DENNIS G"/>
    <x v="30"/>
    <x v="1"/>
    <n v="54146.400000000001"/>
  </r>
  <r>
    <x v="55"/>
    <s v="HAMMACK, BELINDA LOUISE"/>
    <x v="30"/>
    <x v="1"/>
    <n v="57083.4"/>
  </r>
  <r>
    <x v="55"/>
    <s v="HUDSON, MARGARET"/>
    <x v="30"/>
    <x v="1"/>
    <n v="58535.4"/>
  </r>
  <r>
    <x v="55"/>
    <s v="STURM, CYNTHIA J"/>
    <x v="30"/>
    <x v="1"/>
    <n v="58535.4"/>
  </r>
  <r>
    <x v="56"/>
    <s v="BLAKE, PATTY JEAN"/>
    <x v="30"/>
    <x v="1"/>
    <n v="46259.4"/>
  </r>
  <r>
    <x v="56"/>
    <s v="GATTLIEB, LYNN D"/>
    <x v="30"/>
    <x v="1"/>
    <n v="57281.4"/>
  </r>
  <r>
    <x v="56"/>
    <s v="STANLEY, DEBORAH J"/>
    <x v="30"/>
    <x v="1"/>
    <n v="54146.400000000001"/>
  </r>
  <r>
    <x v="75"/>
    <s v="BOWLES, LAURA Z"/>
    <x v="30"/>
    <x v="1"/>
    <n v="58150.400000000001"/>
  </r>
  <r>
    <x v="75"/>
    <s v="MILLER, MARY E"/>
    <x v="30"/>
    <x v="1"/>
    <n v="58535.4"/>
  </r>
  <r>
    <x v="75"/>
    <s v="TITTLE, ROGER P"/>
    <x v="30"/>
    <x v="1"/>
    <n v="57083.4"/>
  </r>
  <r>
    <x v="59"/>
    <s v="DOUGLAS, JOAN ROSE"/>
    <x v="30"/>
    <x v="1"/>
    <n v="61285.4"/>
  </r>
  <r>
    <x v="59"/>
    <s v="MILLER, FRANCES L"/>
    <x v="30"/>
    <x v="1"/>
    <n v="54146.400000000001"/>
  </r>
  <r>
    <x v="59"/>
    <s v="SORRENT, JAMES B"/>
    <x v="30"/>
    <x v="1"/>
    <n v="58535.4"/>
  </r>
  <r>
    <x v="59"/>
    <s v="STANDISH, JANICE M"/>
    <x v="30"/>
    <x v="1"/>
    <n v="54773.4"/>
  </r>
  <r>
    <x v="60"/>
    <s v="CASDORPH, KATHRYN J"/>
    <x v="30"/>
    <x v="1"/>
    <n v="55400.4"/>
  </r>
  <r>
    <x v="60"/>
    <s v="MARIANI, SANDRA S"/>
    <x v="30"/>
    <x v="1"/>
    <n v="53519.4"/>
  </r>
  <r>
    <x v="60"/>
    <s v="PERRY, STEVEN W"/>
    <x v="30"/>
    <x v="1"/>
    <n v="58535.4"/>
  </r>
  <r>
    <x v="60"/>
    <s v="VARNEY, MARY"/>
    <x v="30"/>
    <x v="1"/>
    <n v="53321.4"/>
  </r>
  <r>
    <x v="96"/>
    <s v="BURGESS, KATHRYN W"/>
    <x v="30"/>
    <x v="1"/>
    <n v="59068.800000000003"/>
  </r>
  <r>
    <x v="64"/>
    <s v="FROSTICK, DEBORAH SUE"/>
    <x v="31"/>
    <x v="1"/>
    <n v="47978.7"/>
  </r>
  <r>
    <x v="64"/>
    <s v="SPRIGGS, CHRISTINE L"/>
    <x v="31"/>
    <x v="1"/>
    <n v="42100.800000000003"/>
  </r>
  <r>
    <x v="78"/>
    <s v="SCHIMMEL, JACQUELINE FAYE"/>
    <x v="31"/>
    <x v="1"/>
    <n v="35204.400000000001"/>
  </r>
  <r>
    <x v="46"/>
    <s v="OBERMEYER, CHRISTY L"/>
    <x v="31"/>
    <x v="1"/>
    <n v="38301.9"/>
  </r>
  <r>
    <x v="47"/>
    <s v="ZEITZ, DEBRA MURRAY"/>
    <x v="31"/>
    <x v="1"/>
    <n v="52882.2"/>
  </r>
  <r>
    <x v="66"/>
    <s v="LEWIS, KAREN H"/>
    <x v="31"/>
    <x v="1"/>
    <n v="53480.7"/>
  </r>
  <r>
    <x v="48"/>
    <s v="BALDWIN, KIMBERLY SUE"/>
    <x v="31"/>
    <x v="1"/>
    <n v="35502.6"/>
  </r>
  <r>
    <x v="48"/>
    <s v="STARR, ALICE B"/>
    <x v="31"/>
    <x v="1"/>
    <n v="47342.400000000001"/>
  </r>
  <r>
    <x v="49"/>
    <s v="SWEARINGEN, AMY S"/>
    <x v="31"/>
    <x v="1"/>
    <n v="38301.9"/>
  </r>
  <r>
    <x v="51"/>
    <s v="MORDECKI, KELLY MARIE"/>
    <x v="31"/>
    <x v="1"/>
    <n v="40987.800000000003"/>
  </r>
  <r>
    <x v="53"/>
    <s v="CARNEY, DENICE L"/>
    <x v="31"/>
    <x v="1"/>
    <n v="54310.2"/>
  </r>
  <r>
    <x v="53"/>
    <s v="JACKFERT, JENNIFER D"/>
    <x v="31"/>
    <x v="1"/>
    <n v="51685.2"/>
  </r>
  <r>
    <x v="73"/>
    <s v="PERRY, CATHERINE G"/>
    <x v="31"/>
    <x v="1"/>
    <n v="53890.2"/>
  </r>
  <r>
    <x v="79"/>
    <s v="YODER, RITA A"/>
    <x v="31"/>
    <x v="1"/>
    <n v="47342.400000000001"/>
  </r>
  <r>
    <x v="76"/>
    <s v="MINARDI, BARBARA L"/>
    <x v="31"/>
    <x v="1"/>
    <n v="57302.7"/>
  </r>
  <r>
    <x v="61"/>
    <s v="STEVENS, LISA KELLIE"/>
    <x v="31"/>
    <x v="1"/>
    <n v="44992.5"/>
  </r>
  <r>
    <x v="61"/>
    <s v="WILKINSON, WILLIAM G"/>
    <x v="31"/>
    <x v="1"/>
    <n v="40987.800000000003"/>
  </r>
  <r>
    <x v="6"/>
    <s v="BLANKENSHIP, WILLIAM R"/>
    <x v="32"/>
    <x v="0"/>
    <n v="36427.769999999997"/>
  </r>
  <r>
    <x v="6"/>
    <s v="LANHAM, DWIGHT E"/>
    <x v="32"/>
    <x v="0"/>
    <n v="38087.730000000003"/>
  </r>
  <r>
    <x v="6"/>
    <s v="MCNEALY, MICHAEL E"/>
    <x v="32"/>
    <x v="0"/>
    <n v="40298.400000000001"/>
  </r>
  <r>
    <x v="6"/>
    <s v="MILAM, RICHARD D"/>
    <x v="32"/>
    <x v="0"/>
    <n v="37419.57"/>
  </r>
  <r>
    <x v="85"/>
    <s v="BRENWALD, JERRY M"/>
    <x v="33"/>
    <x v="0"/>
    <n v="33611.58"/>
  </r>
  <r>
    <x v="102"/>
    <s v="MULLINS, JERRY W"/>
    <x v="33"/>
    <x v="0"/>
    <n v="39476.25"/>
  </r>
  <r>
    <x v="86"/>
    <s v="WESTFALL, DARRELL A"/>
    <x v="33"/>
    <x v="0"/>
    <n v="33611.58"/>
  </r>
  <r>
    <x v="87"/>
    <s v="FIELDS, ORVILLE D"/>
    <x v="33"/>
    <x v="0"/>
    <n v="35310.69"/>
  </r>
  <r>
    <x v="88"/>
    <s v="ABSHIRE, JESSE M"/>
    <x v="33"/>
    <x v="0"/>
    <n v="39066.480000000003"/>
  </r>
  <r>
    <x v="93"/>
    <s v="GILLIAN, JUDITH RHULE"/>
    <x v="34"/>
    <x v="2"/>
    <n v="61364.1"/>
  </r>
  <r>
    <x v="93"/>
    <s v="GODBEY, CRYSTAL J"/>
    <x v="34"/>
    <x v="2"/>
    <n v="53965.8"/>
  </r>
  <r>
    <x v="93"/>
    <s v="JONES, BARBARA L"/>
    <x v="34"/>
    <x v="2"/>
    <n v="53965.8"/>
  </r>
  <r>
    <x v="93"/>
    <s v="LOCKHART, FONDA C"/>
    <x v="34"/>
    <x v="2"/>
    <n v="55022.1"/>
  </r>
  <r>
    <x v="93"/>
    <s v="MCCOY, NANCY H"/>
    <x v="34"/>
    <x v="2"/>
    <n v="55022.1"/>
  </r>
  <r>
    <x v="93"/>
    <s v="RHODES, ROSALIE M"/>
    <x v="34"/>
    <x v="2"/>
    <n v="53965.8"/>
  </r>
  <r>
    <x v="93"/>
    <s v="VANNOY, COLEEN ANNE"/>
    <x v="34"/>
    <x v="2"/>
    <n v="57136.800000000003"/>
  </r>
  <r>
    <x v="97"/>
    <s v="HAWKINS, CYNTHIA L"/>
    <x v="34"/>
    <x v="2"/>
    <n v="53965.8"/>
  </r>
  <r>
    <x v="97"/>
    <s v="WAGGY, KIMBERLY S"/>
    <x v="34"/>
    <x v="2"/>
    <n v="43596"/>
  </r>
  <r>
    <x v="95"/>
    <s v="BEARD, JEANNE ELLEN"/>
    <x v="34"/>
    <x v="2"/>
    <n v="53367.3"/>
  </r>
  <r>
    <x v="95"/>
    <s v="MCQUERREY, BRENDA J"/>
    <x v="34"/>
    <x v="2"/>
    <n v="57136.800000000003"/>
  </r>
  <r>
    <x v="95"/>
    <s v="PADON, PAMELA K"/>
    <x v="34"/>
    <x v="2"/>
    <n v="53178.3"/>
  </r>
  <r>
    <x v="95"/>
    <s v="SOUTHALL, ROSA M"/>
    <x v="34"/>
    <x v="2"/>
    <n v="53178.3"/>
  </r>
  <r>
    <x v="95"/>
    <s v="WOOD, DIANNA L"/>
    <x v="34"/>
    <x v="2"/>
    <n v="61364.1"/>
  </r>
  <r>
    <x v="8"/>
    <s v="COLE, DEANNA CARMEEN"/>
    <x v="35"/>
    <x v="0"/>
    <n v="19279.05"/>
  </r>
  <r>
    <x v="8"/>
    <s v="KESSELL, JAMES L"/>
    <x v="35"/>
    <x v="0"/>
    <n v="10459.75"/>
  </r>
  <r>
    <x v="9"/>
    <s v="BALDWIN, BILLIE"/>
    <x v="35"/>
    <x v="0"/>
    <n v="18687.8"/>
  </r>
  <r>
    <x v="10"/>
    <s v="HARPER, DAVID"/>
    <x v="35"/>
    <x v="0"/>
    <n v="19638.099999999999"/>
  </r>
  <r>
    <x v="64"/>
    <s v="BROHARD, PHYLLIS ANNE"/>
    <x v="35"/>
    <x v="0"/>
    <n v="19870.3"/>
  </r>
  <r>
    <x v="64"/>
    <s v="TOMBLIN, VIRGINIA E"/>
    <x v="35"/>
    <x v="0"/>
    <n v="22777.1"/>
  </r>
  <r>
    <x v="65"/>
    <s v="COOK JR, ROLAND G"/>
    <x v="35"/>
    <x v="0"/>
    <n v="20328.25"/>
  </r>
  <r>
    <x v="11"/>
    <s v="HODGE JR, LEWIS D"/>
    <x v="35"/>
    <x v="0"/>
    <n v="11966.9"/>
  </r>
  <r>
    <x v="11"/>
    <s v="WOLFE, DARREL N"/>
    <x v="35"/>
    <x v="0"/>
    <n v="20328.25"/>
  </r>
  <r>
    <x v="80"/>
    <s v="BAREFIELD, PAUL S"/>
    <x v="35"/>
    <x v="0"/>
    <n v="21037.75"/>
  </r>
  <r>
    <x v="80"/>
    <s v="COMBS, JULIA ANN"/>
    <x v="35"/>
    <x v="0"/>
    <n v="24176.75"/>
  </r>
  <r>
    <x v="80"/>
    <s v="HENSLEY, CHESTER E"/>
    <x v="35"/>
    <x v="0"/>
    <n v="10917.7"/>
  </r>
  <r>
    <x v="43"/>
    <s v="HUNT, DAVID E"/>
    <x v="35"/>
    <x v="0"/>
    <n v="21027"/>
  </r>
  <r>
    <x v="13"/>
    <s v="FIELDS, ROBIN L"/>
    <x v="35"/>
    <x v="0"/>
    <n v="9168.68"/>
  </r>
  <r>
    <x v="13"/>
    <s v="HEDRICK, PATRICIA DAWN"/>
    <x v="35"/>
    <x v="0"/>
    <n v="19289.8"/>
  </r>
  <r>
    <x v="14"/>
    <s v="CANTLEY, DARRELL E"/>
    <x v="35"/>
    <x v="0"/>
    <n v="21727.9"/>
  </r>
  <r>
    <x v="14"/>
    <s v="DILLARD, LORENA E"/>
    <x v="35"/>
    <x v="0"/>
    <n v="22078.35"/>
  </r>
  <r>
    <x v="14"/>
    <s v="HACKWORTH, JONATHAN E"/>
    <x v="35"/>
    <x v="0"/>
    <n v="19279.05"/>
  </r>
  <r>
    <x v="14"/>
    <s v="LAYTON, GARY W"/>
    <x v="35"/>
    <x v="0"/>
    <n v="20678.7"/>
  </r>
  <r>
    <x v="14"/>
    <s v="MCLEMORE, WILLIS G"/>
    <x v="35"/>
    <x v="0"/>
    <n v="19283.349999999999"/>
  </r>
  <r>
    <x v="14"/>
    <s v="MULLINS II, RONNIE L"/>
    <x v="35"/>
    <x v="0"/>
    <n v="18472.8"/>
  </r>
  <r>
    <x v="14"/>
    <s v="PENNINGTON, LARRY C"/>
    <x v="35"/>
    <x v="0"/>
    <n v="21377.45"/>
  </r>
  <r>
    <x v="14"/>
    <s v="SIDERS, MAEPHILE R"/>
    <x v="35"/>
    <x v="0"/>
    <n v="23594.1"/>
  </r>
  <r>
    <x v="81"/>
    <s v="COLLINS, RONALD LUTHER"/>
    <x v="35"/>
    <x v="0"/>
    <n v="9343.9"/>
  </r>
  <r>
    <x v="81"/>
    <s v="RUNNION, RICHARD J"/>
    <x v="35"/>
    <x v="0"/>
    <n v="18928.599999999999"/>
  </r>
  <r>
    <x v="81"/>
    <s v="WYATT, ROBERT ALAN"/>
    <x v="35"/>
    <x v="0"/>
    <n v="19762.8"/>
  </r>
  <r>
    <x v="78"/>
    <s v="DANIELS, MERRI L"/>
    <x v="35"/>
    <x v="0"/>
    <n v="18928.599999999999"/>
  </r>
  <r>
    <x v="78"/>
    <s v="GOODWIN, ALAN S"/>
    <x v="35"/>
    <x v="0"/>
    <n v="19522"/>
  </r>
  <r>
    <x v="78"/>
    <s v="JACKSON, WILLIAM R"/>
    <x v="35"/>
    <x v="0"/>
    <n v="9639.52"/>
  </r>
  <r>
    <x v="78"/>
    <s v="KISER JR, ROBERT L"/>
    <x v="35"/>
    <x v="0"/>
    <n v="19522"/>
  </r>
  <r>
    <x v="16"/>
    <s v="BOGGESS JR, SHELLEY D"/>
    <x v="35"/>
    <x v="0"/>
    <n v="21377.45"/>
  </r>
  <r>
    <x v="17"/>
    <s v="ENGLAND, TERRY E"/>
    <x v="35"/>
    <x v="0"/>
    <n v="18821.099999999999"/>
  </r>
  <r>
    <x v="18"/>
    <s v="BOGGS, JOSEPH T"/>
    <x v="35"/>
    <x v="0"/>
    <n v="18928.599999999999"/>
  </r>
  <r>
    <x v="45"/>
    <s v="LIGHT II, RODNEY J"/>
    <x v="35"/>
    <x v="0"/>
    <n v="19629.5"/>
  </r>
  <r>
    <x v="19"/>
    <s v="STANLEY, BRUCE E"/>
    <x v="35"/>
    <x v="0"/>
    <n v="19279.05"/>
  </r>
  <r>
    <x v="94"/>
    <s v="STOWERS, GLENN D"/>
    <x v="35"/>
    <x v="0"/>
    <n v="24047.75"/>
  </r>
  <r>
    <x v="46"/>
    <s v="YOUNG, ALAN R"/>
    <x v="35"/>
    <x v="0"/>
    <n v="18928.599999999999"/>
  </r>
  <r>
    <x v="20"/>
    <s v="WALKER, ERANA"/>
    <x v="35"/>
    <x v="0"/>
    <n v="20328.25"/>
  </r>
  <r>
    <x v="47"/>
    <s v="BALSER, WANDA MAE"/>
    <x v="35"/>
    <x v="0"/>
    <n v="8939.7000000000007"/>
  </r>
  <r>
    <x v="47"/>
    <s v="GOODWIN, ROGER L"/>
    <x v="35"/>
    <x v="0"/>
    <n v="21377.45"/>
  </r>
  <r>
    <x v="66"/>
    <s v="BUZZARD, FRANCES DELLANDRA"/>
    <x v="35"/>
    <x v="0"/>
    <n v="18821.099999999999"/>
  </r>
  <r>
    <x v="66"/>
    <s v="LEWIS, TAMMY LYNN"/>
    <x v="35"/>
    <x v="0"/>
    <n v="17879.400000000001"/>
  </r>
  <r>
    <x v="66"/>
    <s v="MURRY, EDWARD SAMUEL"/>
    <x v="35"/>
    <x v="0"/>
    <n v="19279.05"/>
  </r>
  <r>
    <x v="21"/>
    <s v="MOORE, RICHARD S"/>
    <x v="35"/>
    <x v="0"/>
    <n v="26496.6"/>
  </r>
  <r>
    <x v="21"/>
    <s v="SMITH, L C"/>
    <x v="35"/>
    <x v="0"/>
    <n v="20339"/>
  </r>
  <r>
    <x v="48"/>
    <s v="BURGESS, CHRISTINA R"/>
    <x v="35"/>
    <x v="0"/>
    <n v="19386.55"/>
  </r>
  <r>
    <x v="48"/>
    <s v="ROWLEY, CAROLYN S"/>
    <x v="35"/>
    <x v="0"/>
    <n v="20678.7"/>
  </r>
  <r>
    <x v="68"/>
    <s v="GURNEY JR, ALFRED T"/>
    <x v="35"/>
    <x v="0"/>
    <n v="19977.8"/>
  </r>
  <r>
    <x v="101"/>
    <s v="KINDER JR, GARY R"/>
    <x v="35"/>
    <x v="0"/>
    <n v="19279.05"/>
  </r>
  <r>
    <x v="69"/>
    <s v="WILKINSON, JONATHAN E"/>
    <x v="35"/>
    <x v="0"/>
    <n v="19397.3"/>
  </r>
  <r>
    <x v="22"/>
    <s v="GILL JR, JOBE E"/>
    <x v="35"/>
    <x v="0"/>
    <n v="17879.400000000001"/>
  </r>
  <r>
    <x v="22"/>
    <s v="HILL, PATRICIA J"/>
    <x v="35"/>
    <x v="0"/>
    <n v="18821.099999999999"/>
  </r>
  <r>
    <x v="22"/>
    <s v="MORRIS, HANSFORD G"/>
    <x v="35"/>
    <x v="0"/>
    <n v="20450.8"/>
  </r>
  <r>
    <x v="22"/>
    <s v="SAMUEL, JAMES F"/>
    <x v="35"/>
    <x v="0"/>
    <n v="19522"/>
  </r>
  <r>
    <x v="23"/>
    <s v="MILLER, JAMIE L"/>
    <x v="35"/>
    <x v="0"/>
    <n v="20784.05"/>
  </r>
  <r>
    <x v="24"/>
    <s v="GROSE, REBECCA J"/>
    <x v="35"/>
    <x v="0"/>
    <n v="19629.5"/>
  </r>
  <r>
    <x v="49"/>
    <s v="JOHNSON, JOHN C"/>
    <x v="35"/>
    <x v="0"/>
    <n v="20678.7"/>
  </r>
  <r>
    <x v="49"/>
    <s v="REED JR, MICHAEL JOE"/>
    <x v="35"/>
    <x v="0"/>
    <n v="18352.400000000001"/>
  </r>
  <r>
    <x v="70"/>
    <s v="ESTEP, HELEN MAXINE"/>
    <x v="35"/>
    <x v="0"/>
    <n v="20328.25"/>
  </r>
  <r>
    <x v="70"/>
    <s v="TAYLOR, RALPH HOWARD"/>
    <x v="35"/>
    <x v="0"/>
    <n v="19988.55"/>
  </r>
  <r>
    <x v="70"/>
    <s v="WITHROW, LOREN WILLIAM"/>
    <x v="35"/>
    <x v="0"/>
    <n v="18229.849999999999"/>
  </r>
  <r>
    <x v="26"/>
    <s v="GROSE, MELISSA L"/>
    <x v="35"/>
    <x v="0"/>
    <n v="18928.599999999999"/>
  </r>
  <r>
    <x v="51"/>
    <s v="BALLARD, BETTY L"/>
    <x v="35"/>
    <x v="0"/>
    <n v="20678.7"/>
  </r>
  <r>
    <x v="51"/>
    <s v="BROWN, MILLARD C"/>
    <x v="35"/>
    <x v="0"/>
    <n v="21727.9"/>
  </r>
  <r>
    <x v="5"/>
    <s v="JONES, SHARON L"/>
    <x v="35"/>
    <x v="0"/>
    <n v="28511.64"/>
  </r>
  <r>
    <x v="5"/>
    <s v="WHITE, JEAN M"/>
    <x v="35"/>
    <x v="0"/>
    <n v="10164.129999999999"/>
  </r>
  <r>
    <x v="27"/>
    <s v="WILSON, RALPH I"/>
    <x v="35"/>
    <x v="0"/>
    <n v="18584.599999999999"/>
  </r>
  <r>
    <x v="53"/>
    <s v="RUNION, AMANDA GAIL"/>
    <x v="35"/>
    <x v="0"/>
    <n v="8885.9500000000007"/>
  </r>
  <r>
    <x v="53"/>
    <s v="SHEPHERD, MELVIN D"/>
    <x v="35"/>
    <x v="0"/>
    <n v="17771.900000000001"/>
  </r>
  <r>
    <x v="53"/>
    <s v="STANLEY, NATHAN L"/>
    <x v="35"/>
    <x v="0"/>
    <n v="18122.349999999999"/>
  </r>
  <r>
    <x v="71"/>
    <s v="SAMPLES, DOUGLAS FRANKLIN"/>
    <x v="35"/>
    <x v="0"/>
    <n v="18698.55"/>
  </r>
  <r>
    <x v="29"/>
    <s v="SMOOT, SEAN L"/>
    <x v="35"/>
    <x v="0"/>
    <n v="20678.7"/>
  </r>
  <r>
    <x v="72"/>
    <s v="JONES, PATRICIA J"/>
    <x v="35"/>
    <x v="0"/>
    <n v="20571.2"/>
  </r>
  <r>
    <x v="30"/>
    <s v="RHODES, DIANNA K"/>
    <x v="35"/>
    <x v="0"/>
    <n v="19279.05"/>
  </r>
  <r>
    <x v="54"/>
    <s v="BALLARD, MARY A"/>
    <x v="35"/>
    <x v="0"/>
    <n v="20220.75"/>
  </r>
  <r>
    <x v="73"/>
    <s v="CLINE, BILLIE G"/>
    <x v="35"/>
    <x v="0"/>
    <n v="18698.55"/>
  </r>
  <r>
    <x v="73"/>
    <s v="PARKER, CHARLOTTE SUZANNE"/>
    <x v="35"/>
    <x v="0"/>
    <n v="9518.0499999999993"/>
  </r>
  <r>
    <x v="31"/>
    <s v="COOPER, SANDRA L"/>
    <x v="35"/>
    <x v="0"/>
    <n v="18928.599999999999"/>
  </r>
  <r>
    <x v="32"/>
    <s v="PAULEY JR, BOBBY J"/>
    <x v="35"/>
    <x v="0"/>
    <n v="19977.8"/>
  </r>
  <r>
    <x v="33"/>
    <s v="SPURLOCK, FRANCES A"/>
    <x v="35"/>
    <x v="0"/>
    <n v="22777.1"/>
  </r>
  <r>
    <x v="55"/>
    <s v="BALDWIN, CHARLES P"/>
    <x v="35"/>
    <x v="0"/>
    <n v="20930.25"/>
  </r>
  <r>
    <x v="55"/>
    <s v="DILLON SR, CLINTON E"/>
    <x v="35"/>
    <x v="0"/>
    <n v="19977.8"/>
  </r>
  <r>
    <x v="55"/>
    <s v="ROBERTS, KERMIT L"/>
    <x v="35"/>
    <x v="0"/>
    <n v="21381.75"/>
  </r>
  <r>
    <x v="34"/>
    <s v="HARPER, DEBRA M"/>
    <x v="35"/>
    <x v="0"/>
    <n v="17879.400000000001"/>
  </r>
  <r>
    <x v="35"/>
    <s v="HARRISON, TWYLA Y"/>
    <x v="35"/>
    <x v="0"/>
    <n v="20328.25"/>
  </r>
  <r>
    <x v="35"/>
    <s v="KAY, CHARLES E"/>
    <x v="35"/>
    <x v="0"/>
    <n v="18580"/>
  </r>
  <r>
    <x v="36"/>
    <s v="FERRELL, GARY WAYNE"/>
    <x v="35"/>
    <x v="0"/>
    <n v="19629.5"/>
  </r>
  <r>
    <x v="37"/>
    <s v="CLENDENIN, MICHAEL A"/>
    <x v="35"/>
    <x v="0"/>
    <n v="18229.849999999999"/>
  </r>
  <r>
    <x v="38"/>
    <s v="GARRISON JR, MICHAEL D"/>
    <x v="35"/>
    <x v="0"/>
    <n v="23475.85"/>
  </r>
  <r>
    <x v="39"/>
    <s v="HARRAH, FRANKLIN E"/>
    <x v="35"/>
    <x v="0"/>
    <n v="20328.25"/>
  </r>
  <r>
    <x v="56"/>
    <s v="ABSTON, MAXINE G"/>
    <x v="35"/>
    <x v="0"/>
    <n v="18580.3"/>
  </r>
  <r>
    <x v="56"/>
    <s v="BARIA, CHARLES E"/>
    <x v="35"/>
    <x v="0"/>
    <n v="21377.45"/>
  </r>
  <r>
    <x v="56"/>
    <s v="BESS, PEGGY A"/>
    <x v="35"/>
    <x v="0"/>
    <n v="17879.400000000001"/>
  </r>
  <r>
    <x v="56"/>
    <s v="JERNELL, RONALD BRENT"/>
    <x v="35"/>
    <x v="0"/>
    <n v="19057.599999999999"/>
  </r>
  <r>
    <x v="56"/>
    <s v="KISER, ROBERT L"/>
    <x v="35"/>
    <x v="0"/>
    <n v="22319.15"/>
  </r>
  <r>
    <x v="56"/>
    <s v="MILLER, ANITA SUE"/>
    <x v="35"/>
    <x v="0"/>
    <n v="18229.849999999999"/>
  </r>
  <r>
    <x v="56"/>
    <s v="OSBORNE JR, THOMAS A"/>
    <x v="35"/>
    <x v="0"/>
    <n v="20328.25"/>
  </r>
  <r>
    <x v="40"/>
    <s v="BARKER, LINDA S"/>
    <x v="35"/>
    <x v="0"/>
    <n v="9868.5"/>
  </r>
  <r>
    <x v="57"/>
    <s v="JEFFERY JR, GARY W"/>
    <x v="35"/>
    <x v="0"/>
    <n v="19870.3"/>
  </r>
  <r>
    <x v="58"/>
    <s v="TOLER II, ALLEN L"/>
    <x v="35"/>
    <x v="0"/>
    <n v="18580.3"/>
  </r>
  <r>
    <x v="41"/>
    <s v="HAYES JR, WILLIAM GEORGE"/>
    <x v="35"/>
    <x v="0"/>
    <n v="9585.7800000000007"/>
  </r>
  <r>
    <x v="42"/>
    <s v="FISHER, RICHARD D"/>
    <x v="35"/>
    <x v="0"/>
    <n v="22078.35"/>
  </r>
  <r>
    <x v="75"/>
    <s v="HIBBS, ROBERT S"/>
    <x v="35"/>
    <x v="0"/>
    <n v="18928.599999999999"/>
  </r>
  <r>
    <x v="75"/>
    <s v="MILLER, JONATHAN RAY"/>
    <x v="35"/>
    <x v="0"/>
    <n v="17879.400000000001"/>
  </r>
  <r>
    <x v="75"/>
    <s v="WILSON, DEVIN R"/>
    <x v="35"/>
    <x v="0"/>
    <n v="18229.849999999999"/>
  </r>
  <r>
    <x v="79"/>
    <s v="HONAKER, DEBRA D"/>
    <x v="35"/>
    <x v="0"/>
    <n v="19629.5"/>
  </r>
  <r>
    <x v="79"/>
    <s v="LEGG, PATSY R"/>
    <x v="35"/>
    <x v="0"/>
    <n v="25468.9"/>
  </r>
  <r>
    <x v="59"/>
    <s v="GIBSON, CHARLES H"/>
    <x v="35"/>
    <x v="0"/>
    <n v="18821.099999999999"/>
  </r>
  <r>
    <x v="59"/>
    <s v="GUTHRIE, JACK L"/>
    <x v="35"/>
    <x v="0"/>
    <n v="19870.3"/>
  </r>
  <r>
    <x v="59"/>
    <s v="OSBORNE, JOSEPH M"/>
    <x v="35"/>
    <x v="0"/>
    <n v="19053.3"/>
  </r>
  <r>
    <x v="76"/>
    <s v="COPE, CLINTON THOMAS"/>
    <x v="35"/>
    <x v="0"/>
    <n v="18580.3"/>
  </r>
  <r>
    <x v="76"/>
    <s v="MYERS, LARRY I"/>
    <x v="35"/>
    <x v="0"/>
    <n v="18928.599999999999"/>
  </r>
  <r>
    <x v="76"/>
    <s v="PAULEY, WAYNE E"/>
    <x v="35"/>
    <x v="0"/>
    <n v="18928.599999999999"/>
  </r>
  <r>
    <x v="60"/>
    <s v="FOSTER II, ALLEN R"/>
    <x v="35"/>
    <x v="0"/>
    <n v="18229.849999999999"/>
  </r>
  <r>
    <x v="60"/>
    <s v="FOSTER, LEE E"/>
    <x v="35"/>
    <x v="0"/>
    <n v="18928.599999999999"/>
  </r>
  <r>
    <x v="60"/>
    <s v="HARDMAN, TODD W"/>
    <x v="35"/>
    <x v="0"/>
    <n v="19629.5"/>
  </r>
  <r>
    <x v="60"/>
    <s v="HENSON, EVELYN M"/>
    <x v="35"/>
    <x v="0"/>
    <n v="23368.35"/>
  </r>
  <r>
    <x v="60"/>
    <s v="LACY, KENNETH ALLEN"/>
    <x v="35"/>
    <x v="0"/>
    <n v="18928.599999999999"/>
  </r>
  <r>
    <x v="60"/>
    <s v="PRIDDY, JOHN LAWRENCE"/>
    <x v="35"/>
    <x v="0"/>
    <n v="18580.3"/>
  </r>
  <r>
    <x v="61"/>
    <s v="DOUGLAS, JOYCE A"/>
    <x v="35"/>
    <x v="0"/>
    <n v="22078.35"/>
  </r>
  <r>
    <x v="61"/>
    <s v="HAYNES, KEN J"/>
    <x v="35"/>
    <x v="0"/>
    <n v="19977.8"/>
  </r>
  <r>
    <x v="61"/>
    <s v="JARRELL, ROBIN LYNN"/>
    <x v="35"/>
    <x v="0"/>
    <n v="19412.349999999999"/>
  </r>
  <r>
    <x v="61"/>
    <s v="MANLEY, LEWIS K"/>
    <x v="35"/>
    <x v="0"/>
    <n v="19629.5"/>
  </r>
  <r>
    <x v="61"/>
    <s v="O'DANIEL, TERRY L"/>
    <x v="35"/>
    <x v="0"/>
    <n v="19279.05"/>
  </r>
  <r>
    <x v="62"/>
    <s v="DILLON, LUTHER D"/>
    <x v="35"/>
    <x v="0"/>
    <n v="9061.18"/>
  </r>
  <r>
    <x v="77"/>
    <s v="THOMAS, ROYAL D"/>
    <x v="35"/>
    <x v="0"/>
    <n v="19522"/>
  </r>
  <r>
    <x v="63"/>
    <s v="CRUZ, ROBERT K"/>
    <x v="35"/>
    <x v="0"/>
    <n v="19977.8"/>
  </r>
  <r>
    <x v="8"/>
    <s v="PORTER JR, JOHNNY A"/>
    <x v="36"/>
    <x v="0"/>
    <n v="26235.72"/>
  </r>
  <r>
    <x v="9"/>
    <s v="BAIRE, JANET I"/>
    <x v="36"/>
    <x v="0"/>
    <n v="33029.550000000003"/>
  </r>
  <r>
    <x v="10"/>
    <s v="CARR, THOMAS"/>
    <x v="36"/>
    <x v="0"/>
    <n v="31755.87"/>
  </r>
  <r>
    <x v="64"/>
    <s v="SIMMS, DAVID E"/>
    <x v="36"/>
    <x v="0"/>
    <n v="32878.17"/>
  </r>
  <r>
    <x v="65"/>
    <s v="MALLORY, ERIC W"/>
    <x v="36"/>
    <x v="0"/>
    <n v="34264.080000000002"/>
  </r>
  <r>
    <x v="11"/>
    <s v="HUDSON, LARRY D"/>
    <x v="36"/>
    <x v="0"/>
    <n v="26658.54"/>
  </r>
  <r>
    <x v="80"/>
    <s v="MILLER, DALE J"/>
    <x v="36"/>
    <x v="0"/>
    <n v="35060.129999999997"/>
  </r>
  <r>
    <x v="43"/>
    <s v="FLOWERS, PATSY J"/>
    <x v="36"/>
    <x v="0"/>
    <n v="34264.080000000002"/>
  </r>
  <r>
    <x v="12"/>
    <s v="BOYCE, JAMES E"/>
    <x v="36"/>
    <x v="0"/>
    <n v="28626.48"/>
  </r>
  <r>
    <x v="13"/>
    <s v="DAVIS, AUSTIN F"/>
    <x v="36"/>
    <x v="0"/>
    <n v="28488.15"/>
  </r>
  <r>
    <x v="14"/>
    <s v="THOMPSON, JAMES F"/>
    <x v="36"/>
    <x v="0"/>
    <n v="25515.360000000001"/>
  </r>
  <r>
    <x v="81"/>
    <s v="TAWNEY, LARRY G"/>
    <x v="36"/>
    <x v="0"/>
    <n v="33572.43"/>
  </r>
  <r>
    <x v="78"/>
    <s v="VAUGHN, PATRICIA A"/>
    <x v="36"/>
    <x v="0"/>
    <n v="26658.54"/>
  </r>
  <r>
    <x v="16"/>
    <s v="MCCALLISTER, FANNIE"/>
    <x v="36"/>
    <x v="0"/>
    <n v="37505.699999999997"/>
  </r>
  <r>
    <x v="17"/>
    <s v="WALTON, TIMOTHY D"/>
    <x v="36"/>
    <x v="0"/>
    <n v="32872.949999999997"/>
  </r>
  <r>
    <x v="18"/>
    <s v="SLOAN, JOHNNY L"/>
    <x v="36"/>
    <x v="0"/>
    <n v="35086.230000000003"/>
  </r>
  <r>
    <x v="44"/>
    <s v="DOUGLAS, KATHERINE D"/>
    <x v="36"/>
    <x v="0"/>
    <n v="34264.080000000002"/>
  </r>
  <r>
    <x v="45"/>
    <s v="STRICKLAND, STEVIE R"/>
    <x v="36"/>
    <x v="0"/>
    <n v="31729.77"/>
  </r>
  <r>
    <x v="19"/>
    <s v="SHORT, MICKEY L"/>
    <x v="36"/>
    <x v="0"/>
    <n v="35086.230000000003"/>
  </r>
  <r>
    <x v="94"/>
    <s v="BRADSHAW, SUMMERS E"/>
    <x v="36"/>
    <x v="0"/>
    <n v="30482.19"/>
  </r>
  <r>
    <x v="46"/>
    <s v="HAMILTON, JAMES O"/>
    <x v="36"/>
    <x v="0"/>
    <n v="25940.79"/>
  </r>
  <r>
    <x v="20"/>
    <s v="WEBB, TIMOTHY D"/>
    <x v="36"/>
    <x v="0"/>
    <n v="26366.22"/>
  </r>
  <r>
    <x v="47"/>
    <s v="SLATER III, CHARLES B"/>
    <x v="36"/>
    <x v="0"/>
    <n v="26658.54"/>
  </r>
  <r>
    <x v="66"/>
    <s v="KIDD, HUBERT M"/>
    <x v="36"/>
    <x v="0"/>
    <n v="25515.360000000001"/>
  </r>
  <r>
    <x v="21"/>
    <s v="BLAKE, MICHAEL R"/>
    <x v="36"/>
    <x v="0"/>
    <n v="36876.69"/>
  </r>
  <r>
    <x v="48"/>
    <s v="ROWLEY, GARY WAYNE"/>
    <x v="36"/>
    <x v="0"/>
    <n v="32734.62"/>
  </r>
  <r>
    <x v="68"/>
    <s v="BRANHAM, JOHN A"/>
    <x v="36"/>
    <x v="0"/>
    <n v="30325.59"/>
  </r>
  <r>
    <x v="101"/>
    <s v="REYNOLDS, JAMES GREGORY"/>
    <x v="36"/>
    <x v="0"/>
    <n v="21308.48"/>
  </r>
  <r>
    <x v="69"/>
    <s v="HARPER JR, HARRY"/>
    <x v="36"/>
    <x v="0"/>
    <n v="23688.36"/>
  </r>
  <r>
    <x v="22"/>
    <s v="COMBS, TAMMY R"/>
    <x v="36"/>
    <x v="0"/>
    <n v="25515.360000000001"/>
  </r>
  <r>
    <x v="23"/>
    <s v="NEWHOUSE, DAVID L"/>
    <x v="36"/>
    <x v="0"/>
    <n v="26235.72"/>
  </r>
  <r>
    <x v="24"/>
    <s v="SLOAN, REBECCA S"/>
    <x v="36"/>
    <x v="0"/>
    <n v="34929.629999999997"/>
  </r>
  <r>
    <x v="49"/>
    <s v="WILLIS, BARBARA J"/>
    <x v="36"/>
    <x v="0"/>
    <n v="29051.91"/>
  </r>
  <r>
    <x v="70"/>
    <s v="STRICKLAND, RICHARD L"/>
    <x v="36"/>
    <x v="0"/>
    <n v="27639.9"/>
  </r>
  <r>
    <x v="26"/>
    <s v="DAMRON, EDWARD"/>
    <x v="36"/>
    <x v="0"/>
    <n v="30905.01"/>
  </r>
  <r>
    <x v="5"/>
    <s v="FINK, MARGARET L"/>
    <x v="36"/>
    <x v="0"/>
    <n v="23011.45"/>
  </r>
  <r>
    <x v="5"/>
    <s v="NEWHOUSE, KENNETH R"/>
    <x v="36"/>
    <x v="0"/>
    <n v="30482.19"/>
  </r>
  <r>
    <x v="27"/>
    <s v="THORNTON, ERIC W"/>
    <x v="36"/>
    <x v="0"/>
    <n v="28357.65"/>
  </r>
  <r>
    <x v="53"/>
    <s v="FOSTER, ALLEN R"/>
    <x v="36"/>
    <x v="0"/>
    <n v="23818.86"/>
  </r>
  <r>
    <x v="28"/>
    <s v="MONDAY, MARLIES"/>
    <x v="36"/>
    <x v="0"/>
    <n v="33441.93"/>
  </r>
  <r>
    <x v="71"/>
    <s v="JOHNSON, RONALD"/>
    <x v="36"/>
    <x v="0"/>
    <n v="32578.02"/>
  </r>
  <r>
    <x v="29"/>
    <s v="YOUNG, ROBERT L"/>
    <x v="36"/>
    <x v="0"/>
    <n v="34673.85"/>
  </r>
  <r>
    <x v="6"/>
    <s v="HUFFMAN, RICHARD L"/>
    <x v="36"/>
    <x v="0"/>
    <n v="31035.51"/>
  </r>
  <r>
    <x v="6"/>
    <s v="WITHROW, DELMAR R"/>
    <x v="36"/>
    <x v="0"/>
    <n v="31599.27"/>
  </r>
  <r>
    <x v="72"/>
    <s v="HUDSON, JULIA A"/>
    <x v="36"/>
    <x v="0"/>
    <n v="30325.59"/>
  </r>
  <r>
    <x v="30"/>
    <s v="BALSER, BERNARD D"/>
    <x v="36"/>
    <x v="0"/>
    <n v="26932.59"/>
  </r>
  <r>
    <x v="54"/>
    <s v="CARUTHERS, HENRY L"/>
    <x v="36"/>
    <x v="0"/>
    <n v="31330.44"/>
  </r>
  <r>
    <x v="73"/>
    <s v="EGNOR, DAVID L"/>
    <x v="36"/>
    <x v="0"/>
    <n v="24667.11"/>
  </r>
  <r>
    <x v="31"/>
    <s v="STONE, CLIFFORD E"/>
    <x v="36"/>
    <x v="0"/>
    <n v="35086.230000000003"/>
  </r>
  <r>
    <x v="32"/>
    <s v="GIBSON, MARK S"/>
    <x v="36"/>
    <x v="0"/>
    <n v="33029.550000000003"/>
  </r>
  <r>
    <x v="33"/>
    <s v="MASH, ROSE ANN"/>
    <x v="36"/>
    <x v="0"/>
    <n v="33285.33"/>
  </r>
  <r>
    <x v="55"/>
    <s v="NASBY, ROBERT P"/>
    <x v="36"/>
    <x v="0"/>
    <n v="26658.54"/>
  </r>
  <r>
    <x v="34"/>
    <s v="COLEMAN JR, HORACE W"/>
    <x v="36"/>
    <x v="0"/>
    <n v="26235.72"/>
  </r>
  <r>
    <x v="35"/>
    <s v="CLARK, MICHAEL L"/>
    <x v="36"/>
    <x v="0"/>
    <n v="26235.72"/>
  </r>
  <r>
    <x v="36"/>
    <s v="HARPER, JOSEPH"/>
    <x v="36"/>
    <x v="0"/>
    <n v="26658.54"/>
  </r>
  <r>
    <x v="37"/>
    <s v="ROBERTS, KENNETH L"/>
    <x v="36"/>
    <x v="0"/>
    <n v="26235.72"/>
  </r>
  <r>
    <x v="38"/>
    <s v="MILLER, MAXINE S"/>
    <x v="36"/>
    <x v="0"/>
    <n v="32181.3"/>
  </r>
  <r>
    <x v="39"/>
    <s v="ROSE, ARTHUR LYLE"/>
    <x v="36"/>
    <x v="0"/>
    <n v="24111.18"/>
  </r>
  <r>
    <x v="56"/>
    <s v="PETTRY, KENNETH S"/>
    <x v="36"/>
    <x v="0"/>
    <n v="30756.240000000002"/>
  </r>
  <r>
    <x v="40"/>
    <s v="FIELDS, DAVID T"/>
    <x v="36"/>
    <x v="0"/>
    <n v="35342.01"/>
  </r>
  <r>
    <x v="57"/>
    <s v="HUDSON, MITCHELL E"/>
    <x v="36"/>
    <x v="0"/>
    <n v="26366.22"/>
  </r>
  <r>
    <x v="58"/>
    <s v="FOSTER, ELLEN E"/>
    <x v="36"/>
    <x v="0"/>
    <n v="33415.83"/>
  </r>
  <r>
    <x v="74"/>
    <s v="QUIGLEY, LARRY"/>
    <x v="36"/>
    <x v="0"/>
    <n v="38171.25"/>
  </r>
  <r>
    <x v="42"/>
    <s v="STONE, PATRICIA S"/>
    <x v="36"/>
    <x v="0"/>
    <n v="28783.08"/>
  </r>
  <r>
    <x v="75"/>
    <s v="SPENCER, NELDA M"/>
    <x v="36"/>
    <x v="0"/>
    <n v="27639.9"/>
  </r>
  <r>
    <x v="79"/>
    <s v="MEANS, LINDA L"/>
    <x v="36"/>
    <x v="0"/>
    <n v="32311.8"/>
  </r>
  <r>
    <x v="59"/>
    <s v="BARRETT, RAYMOND K"/>
    <x v="36"/>
    <x v="0"/>
    <n v="25092.54"/>
  </r>
  <r>
    <x v="76"/>
    <s v="DUCKWYLER, LEWIS W"/>
    <x v="36"/>
    <x v="0"/>
    <n v="28488.15"/>
  </r>
  <r>
    <x v="60"/>
    <s v="FOSTER, LOVELL E"/>
    <x v="36"/>
    <x v="0"/>
    <n v="31035.51"/>
  </r>
  <r>
    <x v="61"/>
    <s v="STALNAKER, WALTER D"/>
    <x v="36"/>
    <x v="0"/>
    <n v="30482.19"/>
  </r>
  <r>
    <x v="62"/>
    <s v="HADDOX, MARK A"/>
    <x v="36"/>
    <x v="0"/>
    <n v="30748.41"/>
  </r>
  <r>
    <x v="77"/>
    <s v="RULE, ROY S"/>
    <x v="36"/>
    <x v="0"/>
    <n v="30905.01"/>
  </r>
  <r>
    <x v="63"/>
    <s v="DEEL, JOHNNY E"/>
    <x v="36"/>
    <x v="0"/>
    <n v="25515.360000000001"/>
  </r>
  <r>
    <x v="64"/>
    <s v="DOUGLAS, RALPH R"/>
    <x v="37"/>
    <x v="0"/>
    <n v="34146.629999999997"/>
  </r>
  <r>
    <x v="80"/>
    <s v="JUSTICE, ORVILLE E"/>
    <x v="37"/>
    <x v="0"/>
    <n v="36853.199999999997"/>
  </r>
  <r>
    <x v="13"/>
    <s v="MCCORMICK, MELODY K"/>
    <x v="37"/>
    <x v="0"/>
    <n v="33311.43"/>
  </r>
  <r>
    <x v="14"/>
    <s v="JAMES, GILBERT"/>
    <x v="37"/>
    <x v="0"/>
    <n v="35634.33"/>
  </r>
  <r>
    <x v="81"/>
    <s v="KEMP, LARRY ALLEN"/>
    <x v="37"/>
    <x v="0"/>
    <n v="37009.800000000003"/>
  </r>
  <r>
    <x v="46"/>
    <s v="BOOKER, JONATHAN S"/>
    <x v="37"/>
    <x v="0"/>
    <n v="28756.98"/>
  </r>
  <r>
    <x v="47"/>
    <s v="THOMAS, GARY M"/>
    <x v="37"/>
    <x v="0"/>
    <n v="27775.62"/>
  </r>
  <r>
    <x v="66"/>
    <s v="ODA, LYNDA K"/>
    <x v="37"/>
    <x v="0"/>
    <n v="32460.57"/>
  </r>
  <r>
    <x v="21"/>
    <s v="JACKSON, JAMES I"/>
    <x v="37"/>
    <x v="0"/>
    <n v="33734.25"/>
  </r>
  <r>
    <x v="101"/>
    <s v="WICKLINE, WILLIAM H"/>
    <x v="37"/>
    <x v="0"/>
    <n v="36605.25"/>
  </r>
  <r>
    <x v="22"/>
    <s v="GOFF, DANIEL G"/>
    <x v="37"/>
    <x v="0"/>
    <n v="27352.799999999999"/>
  </r>
  <r>
    <x v="49"/>
    <s v="MILHOAN, KENNETH L"/>
    <x v="37"/>
    <x v="0"/>
    <n v="26653.32"/>
  </r>
  <r>
    <x v="70"/>
    <s v="BALL, NORMA R"/>
    <x v="37"/>
    <x v="0"/>
    <n v="32035.14"/>
  </r>
  <r>
    <x v="51"/>
    <s v="SEABOLT, GLESTON D"/>
    <x v="37"/>
    <x v="0"/>
    <n v="37009.800000000003"/>
  </r>
  <r>
    <x v="5"/>
    <s v="SETTLE, PAUL L"/>
    <x v="37"/>
    <x v="0"/>
    <n v="31455.72"/>
  </r>
  <r>
    <x v="53"/>
    <s v="TOWNSEND JR, PAUL H"/>
    <x v="37"/>
    <x v="0"/>
    <n v="32035.14"/>
  </r>
  <r>
    <x v="73"/>
    <s v="SCOTT, LINDA A"/>
    <x v="37"/>
    <x v="0"/>
    <n v="36853.199999999997"/>
  </r>
  <r>
    <x v="55"/>
    <s v="HANSHAW, JAMES A"/>
    <x v="37"/>
    <x v="0"/>
    <n v="28344.6"/>
  </r>
  <r>
    <x v="56"/>
    <s v="MULLINS, WILLIAM R"/>
    <x v="37"/>
    <x v="0"/>
    <n v="34812.18"/>
  </r>
  <r>
    <x v="75"/>
    <s v="CARPENTER, VERNON L"/>
    <x v="37"/>
    <x v="0"/>
    <n v="37009.800000000003"/>
  </r>
  <r>
    <x v="79"/>
    <s v="WALKER, GLENNIS R"/>
    <x v="37"/>
    <x v="0"/>
    <n v="33990.03"/>
  </r>
  <r>
    <x v="59"/>
    <s v="SELBE, CAROLYN L"/>
    <x v="37"/>
    <x v="0"/>
    <n v="34556.400000000001"/>
  </r>
  <r>
    <x v="76"/>
    <s v="GREATHOUSE, DONNIE M"/>
    <x v="37"/>
    <x v="0"/>
    <n v="38223.449999999997"/>
  </r>
  <r>
    <x v="60"/>
    <s v="RAMELLA, RAYMOND R"/>
    <x v="37"/>
    <x v="0"/>
    <n v="33990.03"/>
  </r>
  <r>
    <x v="61"/>
    <s v="DAVIS SR, CECIL E"/>
    <x v="37"/>
    <x v="0"/>
    <n v="32886"/>
  </r>
  <r>
    <x v="93"/>
    <s v="DANIEL, CYNTHIA L"/>
    <x v="38"/>
    <x v="2"/>
    <n v="78190.38"/>
  </r>
  <r>
    <x v="82"/>
    <s v="GODISH, JOSEPH T"/>
    <x v="38"/>
    <x v="2"/>
    <n v="84164.67"/>
  </r>
  <r>
    <x v="103"/>
    <s v="ALLEN, LEONARD J"/>
    <x v="38"/>
    <x v="2"/>
    <n v="83397.33"/>
  </r>
  <r>
    <x v="103"/>
    <s v="MILAM, MARK E"/>
    <x v="38"/>
    <x v="2"/>
    <n v="78934.23"/>
  </r>
  <r>
    <x v="103"/>
    <s v="VICKERS, MELANIE B"/>
    <x v="38"/>
    <x v="2"/>
    <n v="82653.48"/>
  </r>
  <r>
    <x v="0"/>
    <s v="EDENS, PANSY I"/>
    <x v="39"/>
    <x v="2"/>
    <n v="41744.339999999997"/>
  </r>
  <r>
    <x v="97"/>
    <s v="GOODWIN, FRANCES K"/>
    <x v="39"/>
    <x v="2"/>
    <n v="38455.74"/>
  </r>
  <r>
    <x v="104"/>
    <s v="HALSTEAD, PHYLLIS J"/>
    <x v="39"/>
    <x v="2"/>
    <n v="40102.65"/>
  </r>
  <r>
    <x v="5"/>
    <s v="BENSON, DEBORAH A"/>
    <x v="39"/>
    <x v="2"/>
    <n v="40650.75"/>
  </r>
  <r>
    <x v="5"/>
    <s v="COURTNEY, CHRISTEEN T"/>
    <x v="39"/>
    <x v="2"/>
    <n v="43404.3"/>
  </r>
  <r>
    <x v="5"/>
    <s v="PRINCE, JANICE"/>
    <x v="39"/>
    <x v="2"/>
    <n v="39854.699999999997"/>
  </r>
  <r>
    <x v="89"/>
    <s v="HACKNEY, TAMMY S"/>
    <x v="39"/>
    <x v="2"/>
    <n v="31701.06"/>
  </r>
  <r>
    <x v="3"/>
    <s v="OBRIEN, ELIZABETH A"/>
    <x v="39"/>
    <x v="2"/>
    <n v="37633.589999999997"/>
  </r>
  <r>
    <x v="95"/>
    <s v="NEWCOME, LARRYEN"/>
    <x v="39"/>
    <x v="2"/>
    <n v="40507.199999999997"/>
  </r>
  <r>
    <x v="0"/>
    <s v="KELLER, STANLEY A"/>
    <x v="40"/>
    <x v="2"/>
    <n v="65375.28"/>
  </r>
  <r>
    <x v="0"/>
    <s v="THOMPSON, KIMBERLY S"/>
    <x v="40"/>
    <x v="2"/>
    <n v="42798.78"/>
  </r>
  <r>
    <x v="0"/>
    <s v="WEST, LISA"/>
    <x v="40"/>
    <x v="2"/>
    <n v="58450.95"/>
  </r>
  <r>
    <x v="1"/>
    <s v="HENDRICKS, GARY W"/>
    <x v="40"/>
    <x v="2"/>
    <n v="62183.25"/>
  </r>
  <r>
    <x v="1"/>
    <s v="YOUNG, STELLA"/>
    <x v="40"/>
    <x v="2"/>
    <n v="56002.77"/>
  </r>
  <r>
    <x v="67"/>
    <s v="TRIMBLE, BETH ANN"/>
    <x v="40"/>
    <x v="2"/>
    <n v="57252.959999999999"/>
  </r>
  <r>
    <x v="4"/>
    <s v="NEAL, RICHARD"/>
    <x v="40"/>
    <x v="2"/>
    <n v="57002.400000000001"/>
  </r>
  <r>
    <x v="100"/>
    <s v="WITHROW, JAMES W"/>
    <x v="40"/>
    <x v="2"/>
    <n v="82676.97"/>
  </r>
  <r>
    <x v="5"/>
    <s v="BUCHANAN, WILLIAM B"/>
    <x v="40"/>
    <x v="2"/>
    <n v="66322.710000000006"/>
  </r>
  <r>
    <x v="5"/>
    <s v="COURTNEY, WILLIAM H"/>
    <x v="40"/>
    <x v="2"/>
    <n v="69339.87"/>
  </r>
  <r>
    <x v="98"/>
    <s v="BALDWIN, NANCY J"/>
    <x v="40"/>
    <x v="2"/>
    <n v="55804.41"/>
  </r>
  <r>
    <x v="98"/>
    <s v="LEGG, JERRY N"/>
    <x v="40"/>
    <x v="2"/>
    <n v="62183.25"/>
  </r>
  <r>
    <x v="105"/>
    <s v="LANHAM-HENSON, LOU ANN"/>
    <x v="40"/>
    <x v="2"/>
    <n v="58490.1"/>
  </r>
  <r>
    <x v="2"/>
    <s v="WEBB, DANIEL A"/>
    <x v="40"/>
    <x v="2"/>
    <n v="64148.58"/>
  </r>
  <r>
    <x v="2"/>
    <s v="WEBB, WILLIAM W"/>
    <x v="40"/>
    <x v="2"/>
    <n v="58156.02"/>
  </r>
  <r>
    <x v="106"/>
    <s v="JARRETT, BEVERLY A"/>
    <x v="40"/>
    <x v="2"/>
    <n v="63490.86"/>
  </r>
  <r>
    <x v="106"/>
    <s v="MILLER, SHARON R"/>
    <x v="40"/>
    <x v="2"/>
    <n v="69645.240000000005"/>
  </r>
  <r>
    <x v="99"/>
    <s v="MULLETT, WILLIAM E"/>
    <x v="41"/>
    <x v="2"/>
    <n v="74546.820000000007"/>
  </r>
  <r>
    <x v="93"/>
    <s v="BUTLER, REBECCA"/>
    <x v="41"/>
    <x v="2"/>
    <n v="63660.51"/>
  </r>
  <r>
    <x v="93"/>
    <s v="DOUGLAS, NANCY M"/>
    <x v="41"/>
    <x v="2"/>
    <n v="73048.679999999993"/>
  </r>
  <r>
    <x v="93"/>
    <s v="THOM, CAROL E"/>
    <x v="41"/>
    <x v="2"/>
    <n v="72315.27"/>
  </r>
  <r>
    <x v="67"/>
    <s v="REDMAN, BARBARA A"/>
    <x v="41"/>
    <x v="2"/>
    <n v="68350.679999999993"/>
  </r>
  <r>
    <x v="97"/>
    <s v="BOGGS, SANDRA G"/>
    <x v="41"/>
    <x v="2"/>
    <n v="64801.08"/>
  </r>
  <r>
    <x v="25"/>
    <s v="WILLIAMS, KAREN P"/>
    <x v="41"/>
    <x v="2"/>
    <n v="67048.289999999994"/>
  </r>
  <r>
    <x v="4"/>
    <s v="CANTLEY, JEFFERY W"/>
    <x v="42"/>
    <x v="0"/>
    <n v="30670.11"/>
  </r>
  <r>
    <x v="6"/>
    <s v="CONNER, RICHARD C"/>
    <x v="43"/>
    <x v="0"/>
    <n v="40194"/>
  </r>
  <r>
    <x v="6"/>
    <s v="COOPER, KENNETH R"/>
    <x v="43"/>
    <x v="0"/>
    <n v="31353.93"/>
  </r>
  <r>
    <x v="6"/>
    <s v="EDENS, FRED ARCHIE"/>
    <x v="43"/>
    <x v="0"/>
    <n v="39737.25"/>
  </r>
  <r>
    <x v="6"/>
    <s v="HARRISON, JAMES M"/>
    <x v="43"/>
    <x v="0"/>
    <n v="37683.18"/>
  </r>
  <r>
    <x v="6"/>
    <s v="HAYNES, MICHEAL W"/>
    <x v="43"/>
    <x v="0"/>
    <n v="39332.699999999997"/>
  </r>
  <r>
    <x v="6"/>
    <s v="JAMES, TIMOTHY E"/>
    <x v="43"/>
    <x v="0"/>
    <n v="30080.25"/>
  </r>
  <r>
    <x v="6"/>
    <s v="LUCAS, ROBERT L"/>
    <x v="43"/>
    <x v="0"/>
    <n v="32771.160000000003"/>
  </r>
  <r>
    <x v="6"/>
    <s v="RUCKER, DELFORD D"/>
    <x v="43"/>
    <x v="0"/>
    <n v="35600.400000000001"/>
  </r>
  <r>
    <x v="6"/>
    <s v="SANDERS, RONALD G"/>
    <x v="43"/>
    <x v="0"/>
    <n v="32627.61"/>
  </r>
  <r>
    <x v="6"/>
    <s v="WILEY, JAMES E"/>
    <x v="43"/>
    <x v="0"/>
    <n v="35991.9"/>
  </r>
  <r>
    <x v="14"/>
    <s v="KUTIL, JOHN"/>
    <x v="44"/>
    <x v="0"/>
    <n v="35177.58"/>
  </r>
  <r>
    <x v="6"/>
    <s v="BLAKE, HOWARD R"/>
    <x v="44"/>
    <x v="0"/>
    <n v="41590.35"/>
  </r>
  <r>
    <x v="6"/>
    <s v="KUHN, ROGER L"/>
    <x v="44"/>
    <x v="0"/>
    <n v="41172.75"/>
  </r>
  <r>
    <x v="6"/>
    <s v="KUHN, THOMAS L"/>
    <x v="44"/>
    <x v="0"/>
    <n v="38768.94"/>
  </r>
  <r>
    <x v="6"/>
    <s v="PAINTER, MARK"/>
    <x v="44"/>
    <x v="0"/>
    <n v="31090.32"/>
  </r>
  <r>
    <x v="6"/>
    <s v="PEARSON, JOHN M"/>
    <x v="44"/>
    <x v="0"/>
    <n v="41525.1"/>
  </r>
  <r>
    <x v="6"/>
    <s v="SMITH, TIMOTHY W"/>
    <x v="44"/>
    <x v="0"/>
    <n v="30080.25"/>
  </r>
  <r>
    <x v="56"/>
    <s v="BURFORD, STEVEN K"/>
    <x v="44"/>
    <x v="0"/>
    <n v="33053.040000000001"/>
  </r>
  <r>
    <x v="8"/>
    <s v="ROBERTS, JANE HOSKINS"/>
    <x v="45"/>
    <x v="2"/>
    <n v="62764.95"/>
  </r>
  <r>
    <x v="9"/>
    <s v="BROWN, SUSAN V"/>
    <x v="45"/>
    <x v="2"/>
    <n v="56239.360000000001"/>
  </r>
  <r>
    <x v="10"/>
    <s v="WELLMAN, KAREN H"/>
    <x v="45"/>
    <x v="2"/>
    <n v="66786.36"/>
  </r>
  <r>
    <x v="65"/>
    <s v="RIDER, EDWARD"/>
    <x v="45"/>
    <x v="2"/>
    <n v="67211.149999999994"/>
  </r>
  <r>
    <x v="11"/>
    <s v="KITTLE, RYAN D"/>
    <x v="45"/>
    <x v="2"/>
    <n v="55789.919999999998"/>
  </r>
  <r>
    <x v="43"/>
    <s v="PACK, MICHAEL D"/>
    <x v="45"/>
    <x v="2"/>
    <n v="64369.56"/>
  </r>
  <r>
    <x v="12"/>
    <s v="HYPES, JODIE L"/>
    <x v="45"/>
    <x v="2"/>
    <n v="54303.8"/>
  </r>
  <r>
    <x v="13"/>
    <s v="REYNOLDS, WILLIAM A"/>
    <x v="45"/>
    <x v="2"/>
    <n v="65372.9"/>
  </r>
  <r>
    <x v="15"/>
    <s v="MACE, R FRANKLIN"/>
    <x v="45"/>
    <x v="2"/>
    <n v="60470.9"/>
  </r>
  <r>
    <x v="16"/>
    <s v="MOORE, TAMELA K"/>
    <x v="45"/>
    <x v="2"/>
    <n v="56239.360000000001"/>
  </r>
  <r>
    <x v="17"/>
    <s v="TAYLOR, NANCY A"/>
    <x v="45"/>
    <x v="2"/>
    <n v="66627.360000000001"/>
  </r>
  <r>
    <x v="18"/>
    <s v="LEE, MELLOW D"/>
    <x v="45"/>
    <x v="2"/>
    <n v="55514.32"/>
  </r>
  <r>
    <x v="44"/>
    <s v="ANNIE, MARIANNE M"/>
    <x v="45"/>
    <x v="2"/>
    <n v="62270.76"/>
  </r>
  <r>
    <x v="45"/>
    <s v="SCHERR, KAREN MULLENS"/>
    <x v="45"/>
    <x v="2"/>
    <n v="58210.96"/>
  </r>
  <r>
    <x v="19"/>
    <s v="HENDRICKSON, LINDA B"/>
    <x v="45"/>
    <x v="2"/>
    <n v="61840.45"/>
  </r>
  <r>
    <x v="82"/>
    <s v="MCCALL, LINDA K"/>
    <x v="45"/>
    <x v="2"/>
    <n v="61946.400000000001"/>
  </r>
  <r>
    <x v="94"/>
    <s v="PLEAR, CHERYL A"/>
    <x v="45"/>
    <x v="2"/>
    <n v="57411.45"/>
  </r>
  <r>
    <x v="20"/>
    <s v="LEE, KAY F"/>
    <x v="45"/>
    <x v="2"/>
    <n v="66757.5"/>
  </r>
  <r>
    <x v="21"/>
    <s v="BRADLEY, CATHI L"/>
    <x v="45"/>
    <x v="2"/>
    <n v="58911.6"/>
  </r>
  <r>
    <x v="68"/>
    <s v="CALHOUN II, JAMES R"/>
    <x v="45"/>
    <x v="2"/>
    <n v="62805.599999999999"/>
  </r>
  <r>
    <x v="69"/>
    <s v="ARMSTRONG, Y SUZANNE"/>
    <x v="45"/>
    <x v="2"/>
    <n v="55338.36"/>
  </r>
  <r>
    <x v="23"/>
    <s v="FERRARA, JOHNNY C"/>
    <x v="45"/>
    <x v="2"/>
    <n v="54672.68"/>
  </r>
  <r>
    <x v="24"/>
    <s v="DAVIS, SHERRIE R"/>
    <x v="45"/>
    <x v="2"/>
    <n v="61810.720000000001"/>
  </r>
  <r>
    <x v="26"/>
    <s v="SIMON, KAREN L"/>
    <x v="45"/>
    <x v="2"/>
    <n v="63657.2"/>
  </r>
  <r>
    <x v="27"/>
    <s v="NEARMAN, HENRY H"/>
    <x v="45"/>
    <x v="2"/>
    <n v="57250.2"/>
  </r>
  <r>
    <x v="28"/>
    <s v="VALENTINE, BRENDA J"/>
    <x v="45"/>
    <x v="2"/>
    <n v="64369.56"/>
  </r>
  <r>
    <x v="71"/>
    <s v="JETT, CLARA"/>
    <x v="45"/>
    <x v="2"/>
    <n v="63606.36"/>
  </r>
  <r>
    <x v="29"/>
    <s v="MUNOZ, MARY LOU"/>
    <x v="45"/>
    <x v="2"/>
    <n v="61373.9"/>
  </r>
  <r>
    <x v="72"/>
    <s v="KOLSUN, BRUCE ALAN"/>
    <x v="45"/>
    <x v="2"/>
    <n v="62556.959999999999"/>
  </r>
  <r>
    <x v="30"/>
    <s v="SETTLE, MICHELLE R"/>
    <x v="45"/>
    <x v="2"/>
    <n v="52298.28"/>
  </r>
  <r>
    <x v="54"/>
    <s v="VICKERS, KAREN L"/>
    <x v="45"/>
    <x v="2"/>
    <n v="66182.16"/>
  </r>
  <r>
    <x v="31"/>
    <s v="EMBREY, JOYCE A"/>
    <x v="45"/>
    <x v="2"/>
    <n v="64973.760000000002"/>
  </r>
  <r>
    <x v="32"/>
    <s v="HEDGE, JULIE B"/>
    <x v="45"/>
    <x v="2"/>
    <n v="62556.959999999999"/>
  </r>
  <r>
    <x v="33"/>
    <s v="PRICE, KAREN F"/>
    <x v="45"/>
    <x v="2"/>
    <n v="62599.4"/>
  </r>
  <r>
    <x v="34"/>
    <s v="FLOREN, BARBARA J"/>
    <x v="45"/>
    <x v="2"/>
    <n v="68107.7"/>
  </r>
  <r>
    <x v="35"/>
    <s v="KNIGHTON, STEPHEN A"/>
    <x v="45"/>
    <x v="2"/>
    <n v="66720.95"/>
  </r>
  <r>
    <x v="36"/>
    <s v="MOORE, ELIZABETH M"/>
    <x v="45"/>
    <x v="2"/>
    <n v="56794.400000000001"/>
  </r>
  <r>
    <x v="37"/>
    <s v="REYNOLDS, DARLENA R"/>
    <x v="45"/>
    <x v="2"/>
    <n v="65804.2"/>
  </r>
  <r>
    <x v="38"/>
    <s v="ANDERSON, DAVID S"/>
    <x v="45"/>
    <x v="2"/>
    <n v="56239.360000000001"/>
  </r>
  <r>
    <x v="39"/>
    <s v="SAUVAGEOT, TERESA"/>
    <x v="45"/>
    <x v="2"/>
    <n v="60017.2"/>
  </r>
  <r>
    <x v="40"/>
    <s v="FOSTER, STEVEN A"/>
    <x v="45"/>
    <x v="2"/>
    <n v="60930.92"/>
  </r>
  <r>
    <x v="57"/>
    <s v="LALIBERTY, NATALIE G"/>
    <x v="45"/>
    <x v="2"/>
    <n v="56239.360000000001"/>
  </r>
  <r>
    <x v="58"/>
    <s v="FAUBER, EDWIN L"/>
    <x v="45"/>
    <x v="2"/>
    <n v="59726.76"/>
  </r>
  <r>
    <x v="74"/>
    <s v="BAYS, MARGARET R"/>
    <x v="45"/>
    <x v="2"/>
    <n v="62722.32"/>
  </r>
  <r>
    <x v="42"/>
    <s v="AGNEW, DAVID W"/>
    <x v="45"/>
    <x v="2"/>
    <n v="56239.360000000001"/>
  </r>
  <r>
    <x v="77"/>
    <s v="LUTZ, ERIC ROY"/>
    <x v="45"/>
    <x v="2"/>
    <n v="61677.16"/>
  </r>
  <r>
    <x v="63"/>
    <s v="BOWE, BARRY A"/>
    <x v="45"/>
    <x v="2"/>
    <n v="61176.84"/>
  </r>
  <r>
    <x v="7"/>
    <s v="EDMONDS, BOYD L"/>
    <x v="46"/>
    <x v="0"/>
    <n v="28806.57"/>
  </r>
  <r>
    <x v="7"/>
    <s v="YOUNG, JERRY LEE"/>
    <x v="46"/>
    <x v="0"/>
    <n v="29798.37"/>
  </r>
  <r>
    <x v="105"/>
    <s v="HARPER, KAREN S"/>
    <x v="47"/>
    <x v="0"/>
    <n v="24244.799999999999"/>
  </r>
  <r>
    <x v="6"/>
    <s v="BAIRE, WILLIAM B"/>
    <x v="47"/>
    <x v="0"/>
    <n v="34929.629999999997"/>
  </r>
  <r>
    <x v="6"/>
    <s v="CLARK, MADELINE J"/>
    <x v="47"/>
    <x v="0"/>
    <n v="31599.27"/>
  </r>
  <r>
    <x v="6"/>
    <s v="ISAACS, BARBARA L"/>
    <x v="47"/>
    <x v="0"/>
    <n v="29208.51"/>
  </r>
  <r>
    <x v="6"/>
    <s v="SHANKLIN, REBECCA S"/>
    <x v="47"/>
    <x v="0"/>
    <n v="30905.01"/>
  </r>
  <r>
    <x v="6"/>
    <s v="WHEELER, RANDOLPH S"/>
    <x v="47"/>
    <x v="0"/>
    <n v="29208.51"/>
  </r>
  <r>
    <x v="6"/>
    <s v="NELSON, RICKY A"/>
    <x v="48"/>
    <x v="0"/>
    <n v="29957.58"/>
  </r>
  <r>
    <x v="6"/>
    <s v="BALDWIN, RICHARD A"/>
    <x v="49"/>
    <x v="0"/>
    <n v="37970.28"/>
  </r>
  <r>
    <x v="6"/>
    <s v="BURDETTE, MICHAEL"/>
    <x v="49"/>
    <x v="0"/>
    <n v="38544.480000000003"/>
  </r>
  <r>
    <x v="6"/>
    <s v="BYRD, GARY W"/>
    <x v="49"/>
    <x v="0"/>
    <n v="25833.78"/>
  </r>
  <r>
    <x v="6"/>
    <s v="DERRICK, SCOTT"/>
    <x v="49"/>
    <x v="0"/>
    <n v="27532.89"/>
  </r>
  <r>
    <x v="6"/>
    <s v="HAYNES, RODNEY L"/>
    <x v="49"/>
    <x v="0"/>
    <n v="37722.33"/>
  </r>
  <r>
    <x v="6"/>
    <s v="MEASE, ROBERT L"/>
    <x v="49"/>
    <x v="0"/>
    <n v="27107.46"/>
  </r>
  <r>
    <x v="6"/>
    <s v="MELLACE, MICHAEL P"/>
    <x v="49"/>
    <x v="0"/>
    <n v="28955.34"/>
  </r>
  <r>
    <x v="6"/>
    <s v="PERRY, DAVID W"/>
    <x v="49"/>
    <x v="0"/>
    <n v="33488.910000000003"/>
  </r>
  <r>
    <x v="6"/>
    <s v="PUGH, SHANE"/>
    <x v="49"/>
    <x v="0"/>
    <n v="27532.89"/>
  </r>
  <r>
    <x v="6"/>
    <s v="TAYLOR, MARK D"/>
    <x v="49"/>
    <x v="0"/>
    <n v="27120.51"/>
  </r>
  <r>
    <x v="6"/>
    <s v="LOONEY, NATHANIEL L"/>
    <x v="50"/>
    <x v="0"/>
    <n v="33353.19"/>
  </r>
  <r>
    <x v="6"/>
    <s v="RUCKER, HOMER E"/>
    <x v="50"/>
    <x v="0"/>
    <n v="27415.439999999999"/>
  </r>
  <r>
    <x v="6"/>
    <s v="HILL, JAMES T"/>
    <x v="51"/>
    <x v="2"/>
    <n v="33877.800000000003"/>
  </r>
  <r>
    <x v="64"/>
    <s v="STRAUGHTER, CHEKO R"/>
    <x v="52"/>
    <x v="1"/>
    <n v="22142"/>
  </r>
  <r>
    <x v="14"/>
    <s v="HANCOCK, WALTER A"/>
    <x v="52"/>
    <x v="1"/>
    <n v="20516"/>
  </r>
  <r>
    <x v="14"/>
    <s v="PARRISH, FRANCES A"/>
    <x v="52"/>
    <x v="1"/>
    <n v="21276"/>
  </r>
  <r>
    <x v="94"/>
    <s v="JOHNSON, TERESA A"/>
    <x v="52"/>
    <x v="1"/>
    <n v="20190"/>
  </r>
  <r>
    <x v="46"/>
    <s v="SCHOFIELD, DAVID E"/>
    <x v="52"/>
    <x v="1"/>
    <n v="22688"/>
  </r>
  <r>
    <x v="20"/>
    <s v="GRALEY, MARLENE"/>
    <x v="52"/>
    <x v="1"/>
    <n v="20198"/>
  </r>
  <r>
    <x v="20"/>
    <s v="LEGG, VICKIE A"/>
    <x v="52"/>
    <x v="1"/>
    <n v="22042"/>
  </r>
  <r>
    <x v="21"/>
    <s v="PROFITT, ROGER A"/>
    <x v="52"/>
    <x v="1"/>
    <n v="21826"/>
  </r>
  <r>
    <x v="48"/>
    <s v="OSBORNE, JOYCE A"/>
    <x v="52"/>
    <x v="1"/>
    <n v="24966"/>
  </r>
  <r>
    <x v="53"/>
    <s v="GOBLE, PATRICIA A"/>
    <x v="52"/>
    <x v="1"/>
    <n v="21158"/>
  </r>
  <r>
    <x v="29"/>
    <s v="BURNEM, JO ANN"/>
    <x v="52"/>
    <x v="1"/>
    <n v="26048"/>
  </r>
  <r>
    <x v="32"/>
    <s v="HAUGHT, ELIZABETH R"/>
    <x v="52"/>
    <x v="1"/>
    <n v="10750"/>
  </r>
  <r>
    <x v="32"/>
    <s v="HUDSON, KATHY S"/>
    <x v="52"/>
    <x v="1"/>
    <n v="11074"/>
  </r>
  <r>
    <x v="34"/>
    <s v="MCFARLAND, JACQUELINE K"/>
    <x v="52"/>
    <x v="1"/>
    <n v="22468"/>
  </r>
  <r>
    <x v="37"/>
    <s v="BRITTON, SHARON D"/>
    <x v="52"/>
    <x v="1"/>
    <n v="23124"/>
  </r>
  <r>
    <x v="37"/>
    <s v="HENDRICKS, KELLY J"/>
    <x v="52"/>
    <x v="1"/>
    <n v="23888"/>
  </r>
  <r>
    <x v="56"/>
    <s v="HOLSTEIN, ANGELA D"/>
    <x v="52"/>
    <x v="1"/>
    <n v="21132"/>
  </r>
  <r>
    <x v="40"/>
    <s v="PAULEY, BRIDGET C"/>
    <x v="52"/>
    <x v="1"/>
    <n v="20850"/>
  </r>
  <r>
    <x v="40"/>
    <s v="ROWLEY, LINDA C"/>
    <x v="52"/>
    <x v="1"/>
    <n v="22468"/>
  </r>
  <r>
    <x v="40"/>
    <s v="WOODS, MARTINA LYNN"/>
    <x v="52"/>
    <x v="1"/>
    <n v="20832"/>
  </r>
  <r>
    <x v="57"/>
    <s v="REGER, REBECCA S"/>
    <x v="52"/>
    <x v="1"/>
    <n v="22904"/>
  </r>
  <r>
    <x v="75"/>
    <s v="BAILEY, DEBRA M"/>
    <x v="52"/>
    <x v="1"/>
    <n v="22468"/>
  </r>
  <r>
    <x v="79"/>
    <s v="TAMPA, PATRICIA F"/>
    <x v="52"/>
    <x v="1"/>
    <n v="24754"/>
  </r>
  <r>
    <x v="60"/>
    <s v="JOHNSON, NANCY D"/>
    <x v="52"/>
    <x v="1"/>
    <n v="22904"/>
  </r>
  <r>
    <x v="60"/>
    <s v="RAMSEY, CHRISTI L"/>
    <x v="52"/>
    <x v="1"/>
    <n v="22578"/>
  </r>
  <r>
    <x v="60"/>
    <s v="WOODFELL, CONWARD R"/>
    <x v="52"/>
    <x v="1"/>
    <n v="22142"/>
  </r>
  <r>
    <x v="63"/>
    <s v="HIGGINBOTHAM, JEANETTE CLINE"/>
    <x v="52"/>
    <x v="1"/>
    <n v="21602"/>
  </r>
  <r>
    <x v="13"/>
    <s v="ESTEP, PAMELA S"/>
    <x v="53"/>
    <x v="1"/>
    <n v="19556"/>
  </r>
  <r>
    <x v="53"/>
    <s v="JACKSON, ANTHONY W"/>
    <x v="53"/>
    <x v="1"/>
    <n v="22926"/>
  </r>
  <r>
    <x v="53"/>
    <s v="ROOP, WILLIAM P"/>
    <x v="53"/>
    <x v="1"/>
    <n v="22152"/>
  </r>
  <r>
    <x v="29"/>
    <s v="BURDETTE, WILMA K"/>
    <x v="53"/>
    <x v="1"/>
    <n v="22794"/>
  </r>
  <r>
    <x v="33"/>
    <s v="DOSS, SHERRY D"/>
    <x v="53"/>
    <x v="1"/>
    <n v="22142"/>
  </r>
  <r>
    <x v="14"/>
    <s v="LOWE, RIKKI ELAINE MCCORMIC"/>
    <x v="54"/>
    <x v="1"/>
    <n v="20388"/>
  </r>
  <r>
    <x v="9"/>
    <s v="HADDAD, LESLIE LEANNE"/>
    <x v="55"/>
    <x v="1"/>
    <n v="34278"/>
  </r>
  <r>
    <x v="10"/>
    <s v="RATCLIFFE, SUSAN M"/>
    <x v="55"/>
    <x v="1"/>
    <n v="40828"/>
  </r>
  <r>
    <x v="64"/>
    <s v="SCHERREP, MELISSA A"/>
    <x v="55"/>
    <x v="1"/>
    <n v="44690"/>
  </r>
  <r>
    <x v="65"/>
    <s v="FRANKLIN, SARA M"/>
    <x v="55"/>
    <x v="1"/>
    <n v="51248"/>
  </r>
  <r>
    <x v="11"/>
    <s v="PASCUCCI, CAROL ANN"/>
    <x v="55"/>
    <x v="1"/>
    <n v="45516"/>
  </r>
  <r>
    <x v="80"/>
    <s v="REGER, NANNETTE M"/>
    <x v="55"/>
    <x v="1"/>
    <n v="47796"/>
  </r>
  <r>
    <x v="12"/>
    <s v="NICHOLS, SARAH JANE"/>
    <x v="55"/>
    <x v="1"/>
    <n v="39948"/>
  </r>
  <r>
    <x v="13"/>
    <s v="MOORE, BARBARA KAY"/>
    <x v="55"/>
    <x v="1"/>
    <n v="48622"/>
  </r>
  <r>
    <x v="14"/>
    <s v="BURGESS, DWAYNE A"/>
    <x v="55"/>
    <x v="1"/>
    <n v="40828"/>
  </r>
  <r>
    <x v="78"/>
    <s v="MESSINGER, ANDRA J"/>
    <x v="55"/>
    <x v="1"/>
    <n v="39044"/>
  </r>
  <r>
    <x v="16"/>
    <s v="KNAPP, A DEANN"/>
    <x v="55"/>
    <x v="1"/>
    <n v="47078"/>
  </r>
  <r>
    <x v="17"/>
    <s v="MILEY, CAROL L"/>
    <x v="55"/>
    <x v="1"/>
    <n v="48968"/>
  </r>
  <r>
    <x v="18"/>
    <s v="JONES, HOLLY L"/>
    <x v="55"/>
    <x v="1"/>
    <n v="29534"/>
  </r>
  <r>
    <x v="44"/>
    <s v="LYNCH, CARLA A"/>
    <x v="55"/>
    <x v="1"/>
    <n v="39238"/>
  </r>
  <r>
    <x v="45"/>
    <s v="SMITH, JANICE F"/>
    <x v="55"/>
    <x v="1"/>
    <n v="46046"/>
  </r>
  <r>
    <x v="19"/>
    <s v="SMITH, RHONDA S"/>
    <x v="55"/>
    <x v="1"/>
    <n v="37298"/>
  </r>
  <r>
    <x v="94"/>
    <s v="FIGGATT, KAREN L"/>
    <x v="55"/>
    <x v="1"/>
    <n v="43014"/>
  </r>
  <r>
    <x v="46"/>
    <s v="CONDEE, MARSHA R"/>
    <x v="55"/>
    <x v="1"/>
    <n v="50678"/>
  </r>
  <r>
    <x v="20"/>
    <s v="KIDD, KATHERINE JUNE"/>
    <x v="55"/>
    <x v="1"/>
    <n v="31616"/>
  </r>
  <r>
    <x v="47"/>
    <s v="COYLE, KATHY G"/>
    <x v="55"/>
    <x v="1"/>
    <n v="34880"/>
  </r>
  <r>
    <x v="21"/>
    <s v="WILLIAMS, JEANNA D"/>
    <x v="55"/>
    <x v="1"/>
    <n v="30738"/>
  </r>
  <r>
    <x v="48"/>
    <s v="LAMBERT, NANCY R"/>
    <x v="55"/>
    <x v="1"/>
    <n v="52958"/>
  </r>
  <r>
    <x v="68"/>
    <s v="BAILEY, JANIE C"/>
    <x v="55"/>
    <x v="1"/>
    <n v="48968"/>
  </r>
  <r>
    <x v="69"/>
    <s v="CLIFTON, JULIE A"/>
    <x v="55"/>
    <x v="1"/>
    <n v="49928"/>
  </r>
  <r>
    <x v="22"/>
    <s v="HINDLE, STEVEN D"/>
    <x v="55"/>
    <x v="1"/>
    <n v="43678"/>
  </r>
  <r>
    <x v="24"/>
    <s v="MIRAGLIOTTA, CONNIE SUE"/>
    <x v="55"/>
    <x v="1"/>
    <n v="40828"/>
  </r>
  <r>
    <x v="70"/>
    <s v="WHITE, MARY S"/>
    <x v="55"/>
    <x v="1"/>
    <n v="52958"/>
  </r>
  <r>
    <x v="26"/>
    <s v="PIKE, LESLIE N"/>
    <x v="55"/>
    <x v="1"/>
    <n v="40828"/>
  </r>
  <r>
    <x v="51"/>
    <s v="ROLLYSON, REBECCA A"/>
    <x v="55"/>
    <x v="1"/>
    <n v="45516"/>
  </r>
  <r>
    <x v="27"/>
    <s v="HINAMON, BRIDGET JEAN"/>
    <x v="55"/>
    <x v="1"/>
    <n v="34000"/>
  </r>
  <r>
    <x v="53"/>
    <s v="YOUNGBLOOD, G JUNE"/>
    <x v="55"/>
    <x v="1"/>
    <n v="50678"/>
  </r>
  <r>
    <x v="28"/>
    <s v="SILKWOOD, KAREN"/>
    <x v="55"/>
    <x v="1"/>
    <n v="52958"/>
  </r>
  <r>
    <x v="71"/>
    <s v="JOHNSON, SARAH G"/>
    <x v="55"/>
    <x v="1"/>
    <n v="48218"/>
  </r>
  <r>
    <x v="29"/>
    <s v="DANFORD, SUSAN V"/>
    <x v="55"/>
    <x v="1"/>
    <n v="44632"/>
  </r>
  <r>
    <x v="72"/>
    <s v="MILLER, GINA D"/>
    <x v="55"/>
    <x v="1"/>
    <n v="45296"/>
  </r>
  <r>
    <x v="30"/>
    <s v="SIMMONS, LYNNE M"/>
    <x v="55"/>
    <x v="1"/>
    <n v="39044"/>
  </r>
  <r>
    <x v="54"/>
    <s v="LONGSWORTH, JULIENNE M"/>
    <x v="55"/>
    <x v="1"/>
    <n v="41798"/>
  </r>
  <r>
    <x v="73"/>
    <s v="ADAMS, MARY L"/>
    <x v="55"/>
    <x v="1"/>
    <n v="49546"/>
  </r>
  <r>
    <x v="31"/>
    <s v="MITCHELL, MARY W"/>
    <x v="55"/>
    <x v="1"/>
    <n v="40828"/>
  </r>
  <r>
    <x v="32"/>
    <s v="GRETER, JENNIFER L"/>
    <x v="55"/>
    <x v="1"/>
    <n v="50678"/>
  </r>
  <r>
    <x v="33"/>
    <s v="LATTEA DONEGAN, BRENDA"/>
    <x v="55"/>
    <x v="1"/>
    <n v="48398"/>
  </r>
  <r>
    <x v="55"/>
    <s v="CHRISTO, BARBARA"/>
    <x v="55"/>
    <x v="1"/>
    <n v="52958"/>
  </r>
  <r>
    <x v="34"/>
    <s v="STULTZ, ELIZABETH E"/>
    <x v="55"/>
    <x v="1"/>
    <n v="49538"/>
  </r>
  <r>
    <x v="35"/>
    <s v="JARRELL, JENNIFER MICHELLE"/>
    <x v="55"/>
    <x v="1"/>
    <n v="29534"/>
  </r>
  <r>
    <x v="36"/>
    <s v="PARSONS, CHERYL ANN"/>
    <x v="55"/>
    <x v="1"/>
    <n v="51638"/>
  </r>
  <r>
    <x v="37"/>
    <s v="BALLARD, ERIN E"/>
    <x v="55"/>
    <x v="1"/>
    <n v="30412"/>
  </r>
  <r>
    <x v="38"/>
    <s v="MCPHAIL, LOIS SUSAN"/>
    <x v="55"/>
    <x v="1"/>
    <n v="31616"/>
  </r>
  <r>
    <x v="39"/>
    <s v="HERSCH, JACQUELINE E"/>
    <x v="55"/>
    <x v="1"/>
    <n v="47648"/>
  </r>
  <r>
    <x v="56"/>
    <s v="MERRIFIELD, MELISSA JO"/>
    <x v="55"/>
    <x v="1"/>
    <n v="35048"/>
  </r>
  <r>
    <x v="40"/>
    <s v="MIDKIFF, ANDREA L"/>
    <x v="55"/>
    <x v="1"/>
    <n v="33074"/>
  </r>
  <r>
    <x v="57"/>
    <s v="HINDLE, BENNA W"/>
    <x v="55"/>
    <x v="1"/>
    <n v="51248"/>
  </r>
  <r>
    <x v="58"/>
    <s v="LANHAM, VIVIAN F"/>
    <x v="55"/>
    <x v="1"/>
    <n v="40496"/>
  </r>
  <r>
    <x v="74"/>
    <s v="HEIDT, SHARON M"/>
    <x v="55"/>
    <x v="1"/>
    <n v="47258"/>
  </r>
  <r>
    <x v="42"/>
    <s v="BOOTHE, CHERRI W"/>
    <x v="55"/>
    <x v="1"/>
    <n v="51638"/>
  </r>
  <r>
    <x v="75"/>
    <s v="STRAHLER, JULEE C"/>
    <x v="55"/>
    <x v="1"/>
    <n v="48218"/>
  </r>
  <r>
    <x v="79"/>
    <s v="WRIGHT, JANET L"/>
    <x v="55"/>
    <x v="1"/>
    <n v="49358"/>
  </r>
  <r>
    <x v="59"/>
    <s v="NELSON, LINDA GAIL"/>
    <x v="55"/>
    <x v="1"/>
    <n v="50108"/>
  </r>
  <r>
    <x v="76"/>
    <s v="FISHER, ALLISON M"/>
    <x v="55"/>
    <x v="1"/>
    <n v="31014"/>
  </r>
  <r>
    <x v="60"/>
    <s v="OFIESH, TERESA ANN"/>
    <x v="55"/>
    <x v="1"/>
    <n v="48218"/>
  </r>
  <r>
    <x v="61"/>
    <s v="MOTTESHEARD, HEATHER K"/>
    <x v="55"/>
    <x v="1"/>
    <n v="37904"/>
  </r>
  <r>
    <x v="77"/>
    <s v="MANN, SALLY F"/>
    <x v="55"/>
    <x v="1"/>
    <n v="45516"/>
  </r>
  <r>
    <x v="63"/>
    <s v="YOKE, SHIRLEY L"/>
    <x v="55"/>
    <x v="1"/>
    <n v="41398"/>
  </r>
  <r>
    <x v="6"/>
    <s v="MIZE, JAMES"/>
    <x v="56"/>
    <x v="0"/>
    <n v="36861.03"/>
  </r>
  <r>
    <x v="107"/>
    <s v="SMITH, JOHN P"/>
    <x v="57"/>
    <x v="0"/>
    <n v="32940.81"/>
  </r>
  <r>
    <x v="6"/>
    <s v="ADKINS, EUGENE C"/>
    <x v="58"/>
    <x v="0"/>
    <n v="32627.61"/>
  </r>
  <r>
    <x v="6"/>
    <s v="FLOWERS, ERIC W"/>
    <x v="58"/>
    <x v="0"/>
    <n v="28968.39"/>
  </r>
  <r>
    <x v="6"/>
    <s v="KIDD, ANTHONY E"/>
    <x v="58"/>
    <x v="0"/>
    <n v="30210.75"/>
  </r>
  <r>
    <x v="6"/>
    <s v="SPENCER, RICHARD A"/>
    <x v="58"/>
    <x v="0"/>
    <n v="37273.410000000003"/>
  </r>
  <r>
    <x v="85"/>
    <s v="BOSTIC, KATHY E"/>
    <x v="59"/>
    <x v="0"/>
    <n v="22956"/>
  </r>
  <r>
    <x v="85"/>
    <s v="BYERS, CORNELL DEWAYNE"/>
    <x v="59"/>
    <x v="0"/>
    <n v="20668"/>
  </r>
  <r>
    <x v="85"/>
    <s v="COOPER, TAMMY LYNN"/>
    <x v="59"/>
    <x v="0"/>
    <n v="20008"/>
  </r>
  <r>
    <x v="85"/>
    <s v="CROWDER, SANDRA K"/>
    <x v="59"/>
    <x v="0"/>
    <n v="27186"/>
  </r>
  <r>
    <x v="85"/>
    <s v="GREEN, DARLENE K"/>
    <x v="59"/>
    <x v="0"/>
    <n v="20994"/>
  </r>
  <r>
    <x v="85"/>
    <s v="HALL, CONNIE L"/>
    <x v="59"/>
    <x v="0"/>
    <n v="22956"/>
  </r>
  <r>
    <x v="85"/>
    <s v="HOLT, NOEL GRAHAM"/>
    <x v="59"/>
    <x v="0"/>
    <n v="19306"/>
  </r>
  <r>
    <x v="85"/>
    <s v="HUMPHREYS, SARA J"/>
    <x v="59"/>
    <x v="0"/>
    <n v="20008"/>
  </r>
  <r>
    <x v="85"/>
    <s v="HYPES, BILLY J"/>
    <x v="59"/>
    <x v="0"/>
    <n v="20994"/>
  </r>
  <r>
    <x v="85"/>
    <s v="JARRELL, PATRICIA A"/>
    <x v="59"/>
    <x v="0"/>
    <n v="27502"/>
  </r>
  <r>
    <x v="85"/>
    <s v="LANE, SHARON K"/>
    <x v="59"/>
    <x v="0"/>
    <n v="28642"/>
  </r>
  <r>
    <x v="85"/>
    <s v="MATICS, MATHEW J"/>
    <x v="59"/>
    <x v="0"/>
    <n v="20668"/>
  </r>
  <r>
    <x v="85"/>
    <s v="MCCOY, JAMES HOWARD"/>
    <x v="59"/>
    <x v="0"/>
    <n v="19862"/>
  </r>
  <r>
    <x v="85"/>
    <s v="MILLER, MAXINE ELOUISE"/>
    <x v="59"/>
    <x v="0"/>
    <n v="19662"/>
  </r>
  <r>
    <x v="85"/>
    <s v="PAGE, MICHELE N"/>
    <x v="59"/>
    <x v="0"/>
    <n v="20668"/>
  </r>
  <r>
    <x v="85"/>
    <s v="PERKINS, LOIS A"/>
    <x v="59"/>
    <x v="0"/>
    <n v="21328"/>
  </r>
  <r>
    <x v="85"/>
    <s v="PERSINGER, YOLANDA K"/>
    <x v="59"/>
    <x v="0"/>
    <n v="24584"/>
  </r>
  <r>
    <x v="85"/>
    <s v="PETRY, LEONARD EUGENE"/>
    <x v="59"/>
    <x v="0"/>
    <n v="19662"/>
  </r>
  <r>
    <x v="85"/>
    <s v="PULLEN, KATHY L"/>
    <x v="59"/>
    <x v="0"/>
    <n v="20994"/>
  </r>
  <r>
    <x v="85"/>
    <s v="RAINES, MELINDA ELLEN"/>
    <x v="59"/>
    <x v="0"/>
    <n v="20344"/>
  </r>
  <r>
    <x v="85"/>
    <s v="RICHARDS, DEBORAH L"/>
    <x v="59"/>
    <x v="0"/>
    <n v="21320"/>
  </r>
  <r>
    <x v="85"/>
    <s v="RODGERS, SUSAN B"/>
    <x v="59"/>
    <x v="0"/>
    <n v="19306"/>
  </r>
  <r>
    <x v="85"/>
    <s v="SHUMAKER, JOHN E"/>
    <x v="59"/>
    <x v="0"/>
    <n v="20994"/>
  </r>
  <r>
    <x v="85"/>
    <s v="SIGMAN, KAREN L"/>
    <x v="59"/>
    <x v="0"/>
    <n v="27502"/>
  </r>
  <r>
    <x v="85"/>
    <s v="SLATE, MARY L"/>
    <x v="59"/>
    <x v="0"/>
    <n v="22956"/>
  </r>
  <r>
    <x v="85"/>
    <s v="STOUT, MARTHA ANN"/>
    <x v="59"/>
    <x v="0"/>
    <n v="19406"/>
  </r>
  <r>
    <x v="85"/>
    <s v="TUELL, BELINDA G"/>
    <x v="59"/>
    <x v="0"/>
    <n v="19306"/>
  </r>
  <r>
    <x v="85"/>
    <s v="WILKINSON, ANNA M"/>
    <x v="59"/>
    <x v="0"/>
    <n v="23282"/>
  </r>
  <r>
    <x v="85"/>
    <s v="YEAGER, KAREN L"/>
    <x v="59"/>
    <x v="0"/>
    <n v="29078"/>
  </r>
  <r>
    <x v="102"/>
    <s v="ADKINS, TAMMIE J"/>
    <x v="59"/>
    <x v="0"/>
    <n v="21320"/>
  </r>
  <r>
    <x v="102"/>
    <s v="ANDERSON, JOHN P"/>
    <x v="59"/>
    <x v="0"/>
    <n v="22956"/>
  </r>
  <r>
    <x v="102"/>
    <s v="ARBOGAST, ROBERT OWEN"/>
    <x v="59"/>
    <x v="0"/>
    <n v="19662"/>
  </r>
  <r>
    <x v="102"/>
    <s v="BURKS, DONALD W"/>
    <x v="59"/>
    <x v="0"/>
    <n v="23932"/>
  </r>
  <r>
    <x v="102"/>
    <s v="CANTERBURY, BRYAN R"/>
    <x v="59"/>
    <x v="0"/>
    <n v="20668"/>
  </r>
  <r>
    <x v="102"/>
    <s v="CARNELL JR, OSHEL W"/>
    <x v="59"/>
    <x v="0"/>
    <n v="22742"/>
  </r>
  <r>
    <x v="102"/>
    <s v="CHANDLER, MICHAEL D"/>
    <x v="59"/>
    <x v="0"/>
    <n v="20994"/>
  </r>
  <r>
    <x v="102"/>
    <s v="COCHRAN, PAUL J"/>
    <x v="59"/>
    <x v="0"/>
    <n v="20344"/>
  </r>
  <r>
    <x v="102"/>
    <s v="COCHRAN, TERESA L"/>
    <x v="59"/>
    <x v="0"/>
    <n v="20008"/>
  </r>
  <r>
    <x v="102"/>
    <s v="CURRY, ROBERT CHILTON"/>
    <x v="59"/>
    <x v="0"/>
    <n v="9480"/>
  </r>
  <r>
    <x v="102"/>
    <s v="DODD, RANDALL L"/>
    <x v="59"/>
    <x v="0"/>
    <n v="20008"/>
  </r>
  <r>
    <x v="102"/>
    <s v="FLINNER, ROBERT D"/>
    <x v="59"/>
    <x v="0"/>
    <n v="20344"/>
  </r>
  <r>
    <x v="102"/>
    <s v="FREEMAN, HERMAN"/>
    <x v="59"/>
    <x v="0"/>
    <n v="25344"/>
  </r>
  <r>
    <x v="102"/>
    <s v="GOOD, VICKI L"/>
    <x v="59"/>
    <x v="0"/>
    <n v="21320"/>
  </r>
  <r>
    <x v="102"/>
    <s v="HINKLE, COREY CHARLES"/>
    <x v="59"/>
    <x v="0"/>
    <n v="18960"/>
  </r>
  <r>
    <x v="102"/>
    <s v="HUFFMAN, RAYMOND D"/>
    <x v="59"/>
    <x v="0"/>
    <n v="21970"/>
  </r>
  <r>
    <x v="102"/>
    <s v="JARRETT, CARLOS MICHAEL"/>
    <x v="59"/>
    <x v="0"/>
    <n v="21162"/>
  </r>
  <r>
    <x v="102"/>
    <s v="JARRETT, GREGORY S"/>
    <x v="59"/>
    <x v="0"/>
    <n v="21754"/>
  </r>
  <r>
    <x v="102"/>
    <s v="JONES, IRA L"/>
    <x v="59"/>
    <x v="0"/>
    <n v="20668"/>
  </r>
  <r>
    <x v="102"/>
    <s v="KENDALL, LARRY R"/>
    <x v="59"/>
    <x v="0"/>
    <n v="20668"/>
  </r>
  <r>
    <x v="102"/>
    <s v="KINDER, RONALD K"/>
    <x v="59"/>
    <x v="0"/>
    <n v="22956"/>
  </r>
  <r>
    <x v="102"/>
    <s v="LANHAM, JARED O"/>
    <x v="59"/>
    <x v="0"/>
    <n v="18960"/>
  </r>
  <r>
    <x v="102"/>
    <s v="LIPSCOMB, SUSAN ANN"/>
    <x v="59"/>
    <x v="0"/>
    <n v="20668"/>
  </r>
  <r>
    <x v="102"/>
    <s v="MACK, DAVID KEVIN"/>
    <x v="59"/>
    <x v="0"/>
    <n v="20176"/>
  </r>
  <r>
    <x v="102"/>
    <s v="MARION, BETTY G"/>
    <x v="59"/>
    <x v="0"/>
    <n v="28132"/>
  </r>
  <r>
    <x v="102"/>
    <s v="MCCLURE, JERRY L"/>
    <x v="59"/>
    <x v="0"/>
    <n v="21970"/>
  </r>
  <r>
    <x v="102"/>
    <s v="MULLINS, BRUCE A"/>
    <x v="59"/>
    <x v="0"/>
    <n v="23932"/>
  </r>
  <r>
    <x v="102"/>
    <s v="NEWHOUSE, BRIAN E"/>
    <x v="59"/>
    <x v="0"/>
    <n v="19662"/>
  </r>
  <r>
    <x v="102"/>
    <s v="NEWHOUSE, SHARON L"/>
    <x v="59"/>
    <x v="0"/>
    <n v="22632"/>
  </r>
  <r>
    <x v="102"/>
    <s v="PAGE, BOBBY G"/>
    <x v="59"/>
    <x v="0"/>
    <n v="22632"/>
  </r>
  <r>
    <x v="102"/>
    <s v="PAINTER, JOAN"/>
    <x v="59"/>
    <x v="0"/>
    <n v="28762"/>
  </r>
  <r>
    <x v="102"/>
    <s v="PAINTER, SHERI A"/>
    <x v="59"/>
    <x v="0"/>
    <n v="21644"/>
  </r>
  <r>
    <x v="102"/>
    <s v="PORTER, CYNTHIA RENEE"/>
    <x v="59"/>
    <x v="0"/>
    <n v="20668"/>
  </r>
  <r>
    <x v="102"/>
    <s v="ROBINSON, NORMA JEAN"/>
    <x v="59"/>
    <x v="0"/>
    <n v="20176"/>
  </r>
  <r>
    <x v="102"/>
    <s v="SAMPSON, DREMA K"/>
    <x v="59"/>
    <x v="0"/>
    <n v="21970"/>
  </r>
  <r>
    <x v="102"/>
    <s v="SHAMBLIN, DARIS E"/>
    <x v="59"/>
    <x v="0"/>
    <n v="20668"/>
  </r>
  <r>
    <x v="102"/>
    <s v="SMITH, NANETTE RUTH"/>
    <x v="59"/>
    <x v="0"/>
    <n v="21644"/>
  </r>
  <r>
    <x v="102"/>
    <s v="STRAUGHTER, THURMOND A"/>
    <x v="59"/>
    <x v="0"/>
    <n v="23608"/>
  </r>
  <r>
    <x v="102"/>
    <s v="TABOR, DONNA J"/>
    <x v="59"/>
    <x v="0"/>
    <n v="23932"/>
  </r>
  <r>
    <x v="102"/>
    <s v="THOMAS JR, HENRY M"/>
    <x v="59"/>
    <x v="0"/>
    <n v="21644"/>
  </r>
  <r>
    <x v="102"/>
    <s v="WISEMAN JR, BILLY G"/>
    <x v="59"/>
    <x v="0"/>
    <n v="24584"/>
  </r>
  <r>
    <x v="86"/>
    <s v="BALDWIN, DAVID N"/>
    <x v="59"/>
    <x v="0"/>
    <n v="20994"/>
  </r>
  <r>
    <x v="86"/>
    <s v="BERKHOUSE, LEVON A"/>
    <x v="59"/>
    <x v="0"/>
    <n v="22306"/>
  </r>
  <r>
    <x v="86"/>
    <s v="BIRD, ROBERT S"/>
    <x v="59"/>
    <x v="0"/>
    <n v="19180"/>
  </r>
  <r>
    <x v="86"/>
    <s v="BRESLIN, MICHAEL A"/>
    <x v="59"/>
    <x v="0"/>
    <n v="18960"/>
  </r>
  <r>
    <x v="86"/>
    <s v="BURDETTE, GREG D"/>
    <x v="59"/>
    <x v="0"/>
    <n v="20668"/>
  </r>
  <r>
    <x v="86"/>
    <s v="HARRIS JR, JOHN B"/>
    <x v="59"/>
    <x v="0"/>
    <n v="21320"/>
  </r>
  <r>
    <x v="86"/>
    <s v="HENDRICKS SR, JAMES R"/>
    <x v="59"/>
    <x v="0"/>
    <n v="23608"/>
  </r>
  <r>
    <x v="86"/>
    <s v="LEADMON, GARY A"/>
    <x v="59"/>
    <x v="0"/>
    <n v="21644"/>
  </r>
  <r>
    <x v="86"/>
    <s v="MCCORMICK, JOHNATHON RYAN"/>
    <x v="59"/>
    <x v="0"/>
    <n v="19662"/>
  </r>
  <r>
    <x v="86"/>
    <s v="MYERS, TIMOTHY WAYNE"/>
    <x v="59"/>
    <x v="0"/>
    <n v="18960"/>
  </r>
  <r>
    <x v="86"/>
    <s v="NICHOLS, DONALD B"/>
    <x v="59"/>
    <x v="0"/>
    <n v="19306"/>
  </r>
  <r>
    <x v="86"/>
    <s v="SPANGLER, CYNTHIA LEIGH"/>
    <x v="59"/>
    <x v="0"/>
    <n v="20008"/>
  </r>
  <r>
    <x v="86"/>
    <s v="SPENCER, DORA ANN"/>
    <x v="59"/>
    <x v="0"/>
    <n v="20344"/>
  </r>
  <r>
    <x v="86"/>
    <s v="STEWART, BRADFORD GENE"/>
    <x v="59"/>
    <x v="0"/>
    <n v="19306"/>
  </r>
  <r>
    <x v="86"/>
    <s v="WHITE, JEFFREY D"/>
    <x v="59"/>
    <x v="0"/>
    <n v="19636"/>
  </r>
  <r>
    <x v="87"/>
    <s v="BURDETTE, TIMOTHY L"/>
    <x v="59"/>
    <x v="0"/>
    <n v="21420"/>
  </r>
  <r>
    <x v="87"/>
    <s v="CARR SR, WALTER S"/>
    <x v="59"/>
    <x v="0"/>
    <n v="24914"/>
  </r>
  <r>
    <x v="87"/>
    <s v="CHILDRESS, LAURA A"/>
    <x v="59"/>
    <x v="0"/>
    <n v="22306"/>
  </r>
  <r>
    <x v="87"/>
    <s v="DUNLAP, OHLEY R"/>
    <x v="59"/>
    <x v="0"/>
    <n v="10497"/>
  </r>
  <r>
    <x v="87"/>
    <s v="FULKS, RAYMOND J"/>
    <x v="59"/>
    <x v="0"/>
    <n v="20668"/>
  </r>
  <r>
    <x v="87"/>
    <s v="GRALEY, HAROLD T"/>
    <x v="59"/>
    <x v="0"/>
    <n v="22168"/>
  </r>
  <r>
    <x v="87"/>
    <s v="GRAVES, JOEL P"/>
    <x v="59"/>
    <x v="0"/>
    <n v="23470"/>
  </r>
  <r>
    <x v="87"/>
    <s v="GRUBB, MICHAEL S"/>
    <x v="59"/>
    <x v="0"/>
    <n v="19662"/>
  </r>
  <r>
    <x v="87"/>
    <s v="INGRAM, NAOMI L"/>
    <x v="59"/>
    <x v="0"/>
    <n v="21970"/>
  </r>
  <r>
    <x v="87"/>
    <s v="KELLER II, ROBERT L"/>
    <x v="59"/>
    <x v="0"/>
    <n v="20228"/>
  </r>
  <r>
    <x v="87"/>
    <s v="LEWIS, KEVIN R"/>
    <x v="59"/>
    <x v="0"/>
    <n v="26536"/>
  </r>
  <r>
    <x v="87"/>
    <s v="MEANS, CARL E"/>
    <x v="59"/>
    <x v="0"/>
    <n v="27502"/>
  </r>
  <r>
    <x v="87"/>
    <s v="METTEN, EDWARD L"/>
    <x v="59"/>
    <x v="0"/>
    <n v="19662"/>
  </r>
  <r>
    <x v="87"/>
    <s v="MOSLEY, PATRICIA N"/>
    <x v="59"/>
    <x v="0"/>
    <n v="22194"/>
  </r>
  <r>
    <x v="87"/>
    <s v="ROMSKY, DAVID L"/>
    <x v="59"/>
    <x v="0"/>
    <n v="20994"/>
  </r>
  <r>
    <x v="87"/>
    <s v="SAMPLES, ROBERT W"/>
    <x v="59"/>
    <x v="0"/>
    <n v="21320"/>
  </r>
  <r>
    <x v="87"/>
    <s v="SCHOFIELD JR, WILLIE N"/>
    <x v="59"/>
    <x v="0"/>
    <n v="24694"/>
  </r>
  <r>
    <x v="87"/>
    <s v="SMITH, PAUL E"/>
    <x v="59"/>
    <x v="0"/>
    <n v="20668"/>
  </r>
  <r>
    <x v="87"/>
    <s v="STRAIGHT, DONALD L"/>
    <x v="59"/>
    <x v="0"/>
    <n v="23608"/>
  </r>
  <r>
    <x v="87"/>
    <s v="TAYLOR, CHARLES A"/>
    <x v="59"/>
    <x v="0"/>
    <n v="20344"/>
  </r>
  <r>
    <x v="87"/>
    <s v="TRIMBLE, STEVEN L"/>
    <x v="59"/>
    <x v="0"/>
    <n v="21644"/>
  </r>
  <r>
    <x v="87"/>
    <s v="WOOLEVER, DEBORA D"/>
    <x v="59"/>
    <x v="0"/>
    <n v="19406"/>
  </r>
  <r>
    <x v="87"/>
    <s v="WOOTEN, LISA L"/>
    <x v="59"/>
    <x v="0"/>
    <n v="20344"/>
  </r>
  <r>
    <x v="87"/>
    <s v="YOUNG, GETSTELL"/>
    <x v="59"/>
    <x v="0"/>
    <n v="30650"/>
  </r>
  <r>
    <x v="88"/>
    <s v="BAILEY, CLIFFORD EUGENE"/>
    <x v="59"/>
    <x v="0"/>
    <n v="30960"/>
  </r>
  <r>
    <x v="88"/>
    <s v="BECKETT, LOVAL TERRY"/>
    <x v="59"/>
    <x v="0"/>
    <n v="18960"/>
  </r>
  <r>
    <x v="88"/>
    <s v="BIRD, AARON EDWARD"/>
    <x v="59"/>
    <x v="0"/>
    <n v="20652"/>
  </r>
  <r>
    <x v="88"/>
    <s v="BROWNING, DORIS J"/>
    <x v="59"/>
    <x v="0"/>
    <n v="27818"/>
  </r>
  <r>
    <x v="88"/>
    <s v="CARR, HELEN V"/>
    <x v="59"/>
    <x v="0"/>
    <n v="27818"/>
  </r>
  <r>
    <x v="88"/>
    <s v="CARR, KEVIN E"/>
    <x v="59"/>
    <x v="0"/>
    <n v="22956"/>
  </r>
  <r>
    <x v="88"/>
    <s v="CLINE SR, CAMERON L"/>
    <x v="59"/>
    <x v="0"/>
    <n v="20008"/>
  </r>
  <r>
    <x v="88"/>
    <s v="DURST, THOMAS L"/>
    <x v="59"/>
    <x v="0"/>
    <n v="19662"/>
  </r>
  <r>
    <x v="88"/>
    <s v="FISHER, LISA ANN"/>
    <x v="59"/>
    <x v="0"/>
    <n v="21438"/>
  </r>
  <r>
    <x v="88"/>
    <s v="FRIEND, JOHN FRANKLIN"/>
    <x v="59"/>
    <x v="0"/>
    <n v="19662"/>
  </r>
  <r>
    <x v="88"/>
    <s v="HUDSON, JAMES WALLACE"/>
    <x v="59"/>
    <x v="0"/>
    <n v="19662"/>
  </r>
  <r>
    <x v="88"/>
    <s v="JEFFREY, SILAS EARL"/>
    <x v="59"/>
    <x v="0"/>
    <n v="18960"/>
  </r>
  <r>
    <x v="88"/>
    <s v="LACY, CHARLES"/>
    <x v="59"/>
    <x v="0"/>
    <n v="21644"/>
  </r>
  <r>
    <x v="88"/>
    <s v="MARTIN, STEPHEN CRAIG"/>
    <x v="59"/>
    <x v="0"/>
    <n v="19772"/>
  </r>
  <r>
    <x v="88"/>
    <s v="MCCLURE, ANNETTE LOUISE"/>
    <x v="59"/>
    <x v="0"/>
    <n v="26440"/>
  </r>
  <r>
    <x v="88"/>
    <s v="MCCLURE, ERIC"/>
    <x v="59"/>
    <x v="0"/>
    <n v="24584"/>
  </r>
  <r>
    <x v="88"/>
    <s v="MORRIS, PATRICIA YVONNE"/>
    <x v="59"/>
    <x v="0"/>
    <n v="19306"/>
  </r>
  <r>
    <x v="88"/>
    <s v="NULL, SUSANNE R"/>
    <x v="59"/>
    <x v="0"/>
    <n v="26210"/>
  </r>
  <r>
    <x v="88"/>
    <s v="NUTTER, ROBERT E"/>
    <x v="59"/>
    <x v="0"/>
    <n v="20008"/>
  </r>
  <r>
    <x v="88"/>
    <s v="PARKER, ROBERT E"/>
    <x v="59"/>
    <x v="0"/>
    <n v="21970"/>
  </r>
  <r>
    <x v="88"/>
    <s v="PRICE, LARRY RAY"/>
    <x v="59"/>
    <x v="0"/>
    <n v="19662"/>
  </r>
  <r>
    <x v="88"/>
    <s v="SHAMBLIN, KIMBERLY A"/>
    <x v="59"/>
    <x v="0"/>
    <n v="20344"/>
  </r>
  <r>
    <x v="88"/>
    <s v="SHEETS JR, JOHN W"/>
    <x v="59"/>
    <x v="0"/>
    <n v="21844"/>
  </r>
  <r>
    <x v="88"/>
    <s v="SMITH, JOHNNIE M"/>
    <x v="59"/>
    <x v="0"/>
    <n v="28762"/>
  </r>
  <r>
    <x v="88"/>
    <s v="TURLEY, THEODORE T"/>
    <x v="59"/>
    <x v="0"/>
    <n v="21970"/>
  </r>
  <r>
    <x v="88"/>
    <s v="WHITTINGTON, JERRY A"/>
    <x v="59"/>
    <x v="0"/>
    <n v="20344"/>
  </r>
  <r>
    <x v="88"/>
    <s v="WITHROW, JOYCE ANN"/>
    <x v="59"/>
    <x v="0"/>
    <n v="26536"/>
  </r>
  <r>
    <x v="85"/>
    <s v="MAYNARD, DALLIS K"/>
    <x v="60"/>
    <x v="0"/>
    <n v="29046.69"/>
  </r>
  <r>
    <x v="85"/>
    <s v="REYNOLDS, ROBERT W"/>
    <x v="60"/>
    <x v="0"/>
    <n v="29746.17"/>
  </r>
  <r>
    <x v="102"/>
    <s v="JOHNSON, KENNETH R"/>
    <x v="60"/>
    <x v="0"/>
    <n v="27329.31"/>
  </r>
  <r>
    <x v="86"/>
    <s v="BURFORD, JOHN A"/>
    <x v="60"/>
    <x v="0"/>
    <n v="28884.87"/>
  </r>
  <r>
    <x v="86"/>
    <s v="COCHRAN II, JIM E"/>
    <x v="60"/>
    <x v="0"/>
    <n v="26760.33"/>
  </r>
  <r>
    <x v="86"/>
    <s v="GARNES, DWIGHT A"/>
    <x v="60"/>
    <x v="0"/>
    <n v="30597.03"/>
  </r>
  <r>
    <x v="86"/>
    <s v="MCCUNE, BOYD W"/>
    <x v="60"/>
    <x v="0"/>
    <n v="33298.379999999997"/>
  </r>
  <r>
    <x v="87"/>
    <s v="MEANS, CLAYTON E"/>
    <x v="60"/>
    <x v="0"/>
    <n v="31019.85"/>
  </r>
  <r>
    <x v="88"/>
    <s v="BIRD, WILLIAM L"/>
    <x v="60"/>
    <x v="0"/>
    <n v="30597.03"/>
  </r>
  <r>
    <x v="88"/>
    <s v="BYRD, MARK E"/>
    <x v="60"/>
    <x v="0"/>
    <n v="30450.87"/>
  </r>
  <r>
    <x v="88"/>
    <s v="MILES, DANA E"/>
    <x v="60"/>
    <x v="0"/>
    <n v="28034.01"/>
  </r>
  <r>
    <x v="88"/>
    <s v="SMITH, WAYNE C"/>
    <x v="60"/>
    <x v="0"/>
    <n v="27316.26"/>
  </r>
  <r>
    <x v="102"/>
    <s v="MOONEY, LEONARD J"/>
    <x v="61"/>
    <x v="0"/>
    <n v="40220.1"/>
  </r>
  <r>
    <x v="6"/>
    <s v="EDWARDS, BARRY N"/>
    <x v="61"/>
    <x v="0"/>
    <n v="39019.5"/>
  </r>
  <r>
    <x v="6"/>
    <s v="ESCUE, NOAH A"/>
    <x v="61"/>
    <x v="0"/>
    <n v="28185.39"/>
  </r>
  <r>
    <x v="6"/>
    <s v="GOODWIN, MICHAEL W"/>
    <x v="61"/>
    <x v="0"/>
    <n v="29320.74"/>
  </r>
  <r>
    <x v="6"/>
    <s v="HARPER, CALVIN T"/>
    <x v="61"/>
    <x v="0"/>
    <n v="29876.67"/>
  </r>
  <r>
    <x v="6"/>
    <s v="PAULEY, JAMES P"/>
    <x v="61"/>
    <x v="0"/>
    <n v="29876.67"/>
  </r>
  <r>
    <x v="86"/>
    <s v="TOLLEY, CALDER E"/>
    <x v="62"/>
    <x v="0"/>
    <n v="38158.199999999997"/>
  </r>
  <r>
    <x v="85"/>
    <s v="BASFORD, KEITH ANNE"/>
    <x v="63"/>
    <x v="0"/>
    <n v="23032"/>
  </r>
  <r>
    <x v="85"/>
    <s v="CABELL, TAMALYN ARDENIA"/>
    <x v="63"/>
    <x v="0"/>
    <n v="10216"/>
  </r>
  <r>
    <x v="85"/>
    <s v="CORNETT, LOQUITA A"/>
    <x v="63"/>
    <x v="0"/>
    <n v="24008"/>
  </r>
  <r>
    <x v="85"/>
    <s v="FELTNER, LOUISE A"/>
    <x v="63"/>
    <x v="0"/>
    <n v="24660"/>
  </r>
  <r>
    <x v="85"/>
    <s v="HANNA, SHARON K"/>
    <x v="63"/>
    <x v="0"/>
    <n v="26766"/>
  </r>
  <r>
    <x v="85"/>
    <s v="JARRELL, PATRICIA G"/>
    <x v="63"/>
    <x v="0"/>
    <n v="19778"/>
  </r>
  <r>
    <x v="85"/>
    <s v="RAINES, PAUL D"/>
    <x v="63"/>
    <x v="0"/>
    <n v="20754"/>
  </r>
  <r>
    <x v="102"/>
    <s v="DARBY, LADONNA J"/>
    <x v="63"/>
    <x v="0"/>
    <n v="19128"/>
  </r>
  <r>
    <x v="102"/>
    <s v="HADDOX, DREMA A"/>
    <x v="63"/>
    <x v="0"/>
    <n v="24214"/>
  </r>
  <r>
    <x v="102"/>
    <s v="JONES, REBA C"/>
    <x v="63"/>
    <x v="0"/>
    <n v="19778"/>
  </r>
  <r>
    <x v="102"/>
    <s v="PAULEY, GARRY D"/>
    <x v="63"/>
    <x v="0"/>
    <n v="23110"/>
  </r>
  <r>
    <x v="86"/>
    <s v="BLACK, JANICE F"/>
    <x v="63"/>
    <x v="0"/>
    <n v="21730"/>
  </r>
  <r>
    <x v="86"/>
    <s v="CAREY, BETTY M"/>
    <x v="63"/>
    <x v="0"/>
    <n v="19128"/>
  </r>
  <r>
    <x v="86"/>
    <s v="SPENCER, MARY H"/>
    <x v="63"/>
    <x v="0"/>
    <n v="23032"/>
  </r>
  <r>
    <x v="86"/>
    <s v="VANOY, BARBARA A"/>
    <x v="63"/>
    <x v="0"/>
    <n v="20868"/>
  </r>
  <r>
    <x v="87"/>
    <s v="BALL, LINDA KAY"/>
    <x v="63"/>
    <x v="0"/>
    <n v="18152"/>
  </r>
  <r>
    <x v="87"/>
    <s v="FULKS, ELIZABETH K"/>
    <x v="63"/>
    <x v="0"/>
    <n v="22056"/>
  </r>
  <r>
    <x v="87"/>
    <s v="MARTIN, CARLA SUE"/>
    <x v="63"/>
    <x v="0"/>
    <n v="22492"/>
  </r>
  <r>
    <x v="87"/>
    <s v="MARTIN, JESSICA LYNN"/>
    <x v="63"/>
    <x v="0"/>
    <n v="17072"/>
  </r>
  <r>
    <x v="87"/>
    <s v="WRISTON, SANDRA W"/>
    <x v="63"/>
    <x v="0"/>
    <n v="21730"/>
  </r>
  <r>
    <x v="88"/>
    <s v="BEANE, DARLING D"/>
    <x v="63"/>
    <x v="0"/>
    <n v="25506"/>
  </r>
  <r>
    <x v="88"/>
    <s v="HELLE, JUANITA F"/>
    <x v="63"/>
    <x v="0"/>
    <n v="20960"/>
  </r>
  <r>
    <x v="88"/>
    <s v="LYNCH, REBECCA J"/>
    <x v="63"/>
    <x v="0"/>
    <n v="19778"/>
  </r>
  <r>
    <x v="88"/>
    <s v="MCKOWN, CONNIE M"/>
    <x v="63"/>
    <x v="0"/>
    <n v="23358"/>
  </r>
  <r>
    <x v="88"/>
    <s v="MUNCY, GLENDA GAIL"/>
    <x v="63"/>
    <x v="0"/>
    <n v="8536"/>
  </r>
  <r>
    <x v="88"/>
    <s v="VINEYARD, RITA O"/>
    <x v="63"/>
    <x v="0"/>
    <n v="20744"/>
  </r>
  <r>
    <x v="88"/>
    <s v="WOLFORD, MILDRED CORRIENE"/>
    <x v="63"/>
    <x v="0"/>
    <n v="19452"/>
  </r>
  <r>
    <x v="97"/>
    <s v="ADAMS, LINDA K"/>
    <x v="64"/>
    <x v="1"/>
    <n v="36086"/>
  </r>
  <r>
    <x v="97"/>
    <s v="BOLEN, LORRIE"/>
    <x v="64"/>
    <x v="1"/>
    <n v="40184"/>
  </r>
  <r>
    <x v="97"/>
    <s v="CLARKSON, HEATHER I"/>
    <x v="64"/>
    <x v="1"/>
    <n v="29810"/>
  </r>
  <r>
    <x v="97"/>
    <s v="CLIFF, CINDY L"/>
    <x v="64"/>
    <x v="1"/>
    <n v="49858"/>
  </r>
  <r>
    <x v="97"/>
    <s v="HAGER, MARY J"/>
    <x v="64"/>
    <x v="1"/>
    <n v="55558"/>
  </r>
  <r>
    <x v="97"/>
    <s v="KUHL, SIGALIT"/>
    <x v="64"/>
    <x v="1"/>
    <n v="49858"/>
  </r>
  <r>
    <x v="97"/>
    <s v="METHENY, REBECCA N"/>
    <x v="64"/>
    <x v="1"/>
    <n v="37298"/>
  </r>
  <r>
    <x v="97"/>
    <s v="PAULEY, CLAUDETTE MYNES"/>
    <x v="64"/>
    <x v="1"/>
    <n v="43794"/>
  </r>
  <r>
    <x v="6"/>
    <s v="BAIRE, PHILLIP G"/>
    <x v="65"/>
    <x v="0"/>
    <n v="40233.15"/>
  </r>
  <r>
    <x v="6"/>
    <s v="BOYD, FREDDIE J"/>
    <x v="65"/>
    <x v="0"/>
    <n v="38346.120000000003"/>
  </r>
  <r>
    <x v="6"/>
    <s v="COOPER, BOBBY J"/>
    <x v="65"/>
    <x v="0"/>
    <n v="29641.77"/>
  </r>
  <r>
    <x v="6"/>
    <s v="GARRISON, STEPHEN A"/>
    <x v="65"/>
    <x v="0"/>
    <n v="34459.83"/>
  </r>
  <r>
    <x v="6"/>
    <s v="LEWIS, JAMES F"/>
    <x v="65"/>
    <x v="0"/>
    <n v="32400.54"/>
  </r>
  <r>
    <x v="6"/>
    <s v="MILLER, NORMA R"/>
    <x v="65"/>
    <x v="0"/>
    <n v="34303.230000000003"/>
  </r>
  <r>
    <x v="6"/>
    <s v="RICHARDS, LARRY J"/>
    <x v="65"/>
    <x v="0"/>
    <n v="32705.91"/>
  </r>
  <r>
    <x v="6"/>
    <s v="VEALEY, DANA L"/>
    <x v="65"/>
    <x v="0"/>
    <n v="32705.91"/>
  </r>
  <r>
    <x v="6"/>
    <s v="WILLS, WESLEY A"/>
    <x v="65"/>
    <x v="0"/>
    <n v="38889"/>
  </r>
  <r>
    <x v="65"/>
    <s v="GOBLE, MYRA R"/>
    <x v="66"/>
    <x v="0"/>
    <n v="28924"/>
  </r>
  <r>
    <x v="65"/>
    <s v="PARSONS, CAROL R"/>
    <x v="66"/>
    <x v="0"/>
    <n v="26272"/>
  </r>
  <r>
    <x v="13"/>
    <s v="HARMON, HERBERT LEE"/>
    <x v="66"/>
    <x v="0"/>
    <n v="21900"/>
  </r>
  <r>
    <x v="14"/>
    <s v="ELLIS, RONNIE L"/>
    <x v="66"/>
    <x v="0"/>
    <n v="23968"/>
  </r>
  <r>
    <x v="18"/>
    <s v="SLATER, LAURA S"/>
    <x v="66"/>
    <x v="0"/>
    <n v="27006"/>
  </r>
  <r>
    <x v="19"/>
    <s v="CHATMAN, DONNA S"/>
    <x v="66"/>
    <x v="0"/>
    <n v="26356"/>
  </r>
  <r>
    <x v="19"/>
    <s v="DEMPSEY, DEBRA J"/>
    <x v="66"/>
    <x v="0"/>
    <n v="26246"/>
  </r>
  <r>
    <x v="94"/>
    <s v="REED, PAMELA L"/>
    <x v="66"/>
    <x v="0"/>
    <n v="26388"/>
  </r>
  <r>
    <x v="46"/>
    <s v="BRITT, KAREN S"/>
    <x v="66"/>
    <x v="0"/>
    <n v="25456"/>
  </r>
  <r>
    <x v="20"/>
    <s v="BEASLEY, BOBBIE H"/>
    <x v="66"/>
    <x v="0"/>
    <n v="25728"/>
  </r>
  <r>
    <x v="20"/>
    <s v="GREGOR, PAMELA S"/>
    <x v="66"/>
    <x v="0"/>
    <n v="25512"/>
  </r>
  <r>
    <x v="68"/>
    <s v="BALL, NANCY S"/>
    <x v="66"/>
    <x v="0"/>
    <n v="27222"/>
  </r>
  <r>
    <x v="25"/>
    <s v="SIMPSON, GLADYS V"/>
    <x v="66"/>
    <x v="0"/>
    <n v="22016"/>
  </r>
  <r>
    <x v="51"/>
    <s v="WALLER, DELIA A"/>
    <x v="66"/>
    <x v="0"/>
    <n v="23462"/>
  </r>
  <r>
    <x v="54"/>
    <s v="PICKENS, TERESA L"/>
    <x v="66"/>
    <x v="0"/>
    <n v="24720"/>
  </r>
  <r>
    <x v="73"/>
    <s v="MORRIS, GLEN R"/>
    <x v="66"/>
    <x v="0"/>
    <n v="24734"/>
  </r>
  <r>
    <x v="32"/>
    <s v="LONG, DIANNE LYNN"/>
    <x v="66"/>
    <x v="0"/>
    <n v="30820"/>
  </r>
  <r>
    <x v="55"/>
    <s v="DEAHL, WANDA A"/>
    <x v="66"/>
    <x v="0"/>
    <n v="26598"/>
  </r>
  <r>
    <x v="34"/>
    <s v="SIGMON, MARY J"/>
    <x v="66"/>
    <x v="0"/>
    <n v="23840"/>
  </r>
  <r>
    <x v="35"/>
    <s v="KAY, LADONNA F"/>
    <x v="66"/>
    <x v="0"/>
    <n v="27580"/>
  </r>
  <r>
    <x v="36"/>
    <s v="HADDOX, CONNIE E"/>
    <x v="66"/>
    <x v="0"/>
    <n v="28500"/>
  </r>
  <r>
    <x v="36"/>
    <s v="MILLER, NANCY ANN"/>
    <x v="66"/>
    <x v="0"/>
    <n v="27222"/>
  </r>
  <r>
    <x v="39"/>
    <s v="BURGESS, CAROL L"/>
    <x v="66"/>
    <x v="0"/>
    <n v="24320"/>
  </r>
  <r>
    <x v="75"/>
    <s v="WALKER, BRENDA L"/>
    <x v="66"/>
    <x v="0"/>
    <n v="27622"/>
  </r>
  <r>
    <x v="75"/>
    <s v="WHITE, ANGELA R"/>
    <x v="66"/>
    <x v="0"/>
    <n v="21922"/>
  </r>
  <r>
    <x v="59"/>
    <s v="MCCLUNG, KIMBERLY D"/>
    <x v="66"/>
    <x v="0"/>
    <n v="24294"/>
  </r>
  <r>
    <x v="97"/>
    <s v="CAVENDER, TIMOTHY G"/>
    <x v="67"/>
    <x v="1"/>
    <n v="51568"/>
  </r>
  <r>
    <x v="97"/>
    <s v="MATHERLY, SUSAN R"/>
    <x v="67"/>
    <x v="1"/>
    <n v="55558"/>
  </r>
  <r>
    <x v="97"/>
    <s v="STACY, AILEEN ZAMORA"/>
    <x v="67"/>
    <x v="1"/>
    <n v="49858"/>
  </r>
  <r>
    <x v="6"/>
    <s v="BRYANT, ERNEST L"/>
    <x v="68"/>
    <x v="0"/>
    <n v="36594.81"/>
  </r>
  <r>
    <x v="6"/>
    <s v="CHAMBERS, ALLAN W"/>
    <x v="68"/>
    <x v="0"/>
    <n v="30229.02"/>
  </r>
  <r>
    <x v="6"/>
    <s v="CHAPMAN, PHILIP K"/>
    <x v="68"/>
    <x v="0"/>
    <n v="38507.94"/>
  </r>
  <r>
    <x v="6"/>
    <s v="EDENS, RANDY LEE"/>
    <x v="68"/>
    <x v="0"/>
    <n v="38507.94"/>
  </r>
  <r>
    <x v="6"/>
    <s v="GIBSON, JEFFERY"/>
    <x v="68"/>
    <x v="0"/>
    <n v="27532.89"/>
  </r>
  <r>
    <x v="6"/>
    <s v="HARLESS, ROBERT M"/>
    <x v="68"/>
    <x v="0"/>
    <n v="27120.51"/>
  </r>
  <r>
    <x v="6"/>
    <s v="JACKSON, BERRY E"/>
    <x v="68"/>
    <x v="0"/>
    <n v="37938.959999999999"/>
  </r>
  <r>
    <x v="6"/>
    <s v="JARRETT, JEFFREY W"/>
    <x v="68"/>
    <x v="0"/>
    <n v="38513.160000000003"/>
  </r>
  <r>
    <x v="6"/>
    <s v="NOTTINGHAM, CURTIS W"/>
    <x v="68"/>
    <x v="0"/>
    <n v="36451.26"/>
  </r>
  <r>
    <x v="6"/>
    <s v="RIDDLE, TERRY J"/>
    <x v="68"/>
    <x v="0"/>
    <n v="27532.89"/>
  </r>
  <r>
    <x v="6"/>
    <s v="ROBERTS, CARL L"/>
    <x v="68"/>
    <x v="0"/>
    <n v="38925.54"/>
  </r>
  <r>
    <x v="6"/>
    <s v="STOWERS, ROBERT RUSSELL"/>
    <x v="68"/>
    <x v="0"/>
    <n v="25833.78"/>
  </r>
  <r>
    <x v="6"/>
    <s v="THAXTON, RICKI D"/>
    <x v="68"/>
    <x v="0"/>
    <n v="39332.699999999997"/>
  </r>
  <r>
    <x v="6"/>
    <s v="WINES, DARREN"/>
    <x v="68"/>
    <x v="0"/>
    <n v="29654.82"/>
  </r>
  <r>
    <x v="62"/>
    <s v="WILSON, WAYMAN D"/>
    <x v="69"/>
    <x v="2"/>
    <n v="66267.600000000006"/>
  </r>
  <r>
    <x v="83"/>
    <s v="DURHAM, RIDLEY E"/>
    <x v="70"/>
    <x v="2"/>
    <n v="69367.199999999997"/>
  </r>
  <r>
    <x v="80"/>
    <s v="BAIRD, JOHN"/>
    <x v="70"/>
    <x v="2"/>
    <n v="69950.399999999994"/>
  </r>
  <r>
    <x v="14"/>
    <s v="GILES, CLINTON H"/>
    <x v="70"/>
    <x v="2"/>
    <n v="74863.199999999997"/>
  </r>
  <r>
    <x v="81"/>
    <s v="CASDORPH, JAMES E"/>
    <x v="70"/>
    <x v="2"/>
    <n v="70123.199999999997"/>
  </r>
  <r>
    <x v="101"/>
    <s v="VICKERS, JAMES R"/>
    <x v="70"/>
    <x v="2"/>
    <n v="71126.399999999994"/>
  </r>
  <r>
    <x v="70"/>
    <s v="JONES, ROY G"/>
    <x v="70"/>
    <x v="2"/>
    <n v="73490.399999999994"/>
  </r>
  <r>
    <x v="55"/>
    <s v="MCCLANAHAN, PAUL E"/>
    <x v="70"/>
    <x v="2"/>
    <n v="78787.199999999997"/>
  </r>
  <r>
    <x v="56"/>
    <s v="POTTER, PAULA A"/>
    <x v="70"/>
    <x v="2"/>
    <n v="70087.199999999997"/>
  </r>
  <r>
    <x v="75"/>
    <s v="MCKINNEY, CALVIN"/>
    <x v="70"/>
    <x v="2"/>
    <n v="77781.600000000006"/>
  </r>
  <r>
    <x v="59"/>
    <s v="WALTON, WILLIAM C"/>
    <x v="70"/>
    <x v="2"/>
    <n v="77956.800000000003"/>
  </r>
  <r>
    <x v="60"/>
    <s v="WILLIAMS, THOMAS E"/>
    <x v="70"/>
    <x v="2"/>
    <n v="75196.800000000003"/>
  </r>
  <r>
    <x v="64"/>
    <s v="WOO, LISA J"/>
    <x v="71"/>
    <x v="2"/>
    <n v="70359.3"/>
  </r>
  <r>
    <x v="78"/>
    <s v="MCQUERREY, R JOSEPH"/>
    <x v="71"/>
    <x v="2"/>
    <n v="66925.399999999994"/>
  </r>
  <r>
    <x v="46"/>
    <s v="GILKESON, LYNDA C"/>
    <x v="71"/>
    <x v="2"/>
    <n v="70674.399999999994"/>
  </r>
  <r>
    <x v="47"/>
    <s v="MILLER, DAVID L"/>
    <x v="71"/>
    <x v="2"/>
    <n v="71681.8"/>
  </r>
  <r>
    <x v="66"/>
    <s v="STRADER, CANDACE ADAMS"/>
    <x v="71"/>
    <x v="2"/>
    <n v="65943.3"/>
  </r>
  <r>
    <x v="48"/>
    <s v="MESSINGER, RICHARD W"/>
    <x v="71"/>
    <x v="2"/>
    <n v="72157.899999999994"/>
  </r>
  <r>
    <x v="49"/>
    <s v="MONTY, SCOTT L"/>
    <x v="71"/>
    <x v="2"/>
    <n v="64972.7"/>
  </r>
  <r>
    <x v="51"/>
    <s v="BLACKWELL, JAMES M"/>
    <x v="71"/>
    <x v="2"/>
    <n v="65441.9"/>
  </r>
  <r>
    <x v="53"/>
    <s v="KIDD, THOMAS D"/>
    <x v="71"/>
    <x v="2"/>
    <n v="74124.399999999994"/>
  </r>
  <r>
    <x v="73"/>
    <s v="RUDDLE, MELISSA H"/>
    <x v="71"/>
    <x v="2"/>
    <n v="66419.399999999994"/>
  </r>
  <r>
    <x v="79"/>
    <s v="EDDY, BRIAN L"/>
    <x v="71"/>
    <x v="2"/>
    <n v="63486.9"/>
  </r>
  <r>
    <x v="76"/>
    <s v="GRAVES, HENRY A"/>
    <x v="71"/>
    <x v="2"/>
    <n v="65931.8"/>
  </r>
  <r>
    <x v="61"/>
    <s v="AULENBACHER, GEORGE L"/>
    <x v="71"/>
    <x v="2"/>
    <n v="63659.4"/>
  </r>
  <r>
    <x v="107"/>
    <s v="TAYLOR, KAREN S"/>
    <x v="72"/>
    <x v="2"/>
    <n v="35310.69"/>
  </r>
  <r>
    <x v="93"/>
    <s v="FLEMING, SEAN K"/>
    <x v="73"/>
    <x v="0"/>
    <n v="42067.98"/>
  </r>
  <r>
    <x v="93"/>
    <s v="POINDEXTER, CARL T"/>
    <x v="73"/>
    <x v="0"/>
    <n v="39204.81"/>
  </r>
  <r>
    <x v="22"/>
    <s v="LAVINDER, SETH D"/>
    <x v="73"/>
    <x v="0"/>
    <n v="38648.879999999997"/>
  </r>
  <r>
    <x v="98"/>
    <s v="HINCHMAN, STEVEN G"/>
    <x v="73"/>
    <x v="0"/>
    <n v="43174.62"/>
  </r>
  <r>
    <x v="98"/>
    <s v="SHOCKEY, JAMES L"/>
    <x v="73"/>
    <x v="0"/>
    <n v="50075.46"/>
  </r>
  <r>
    <x v="98"/>
    <s v="SMITH, CAROLE A"/>
    <x v="73"/>
    <x v="0"/>
    <n v="42355.08"/>
  </r>
  <r>
    <x v="98"/>
    <s v="SNEED, LINDA A"/>
    <x v="73"/>
    <x v="0"/>
    <n v="42067.98"/>
  </r>
  <r>
    <x v="56"/>
    <s v="RUNION, SONNY J"/>
    <x v="73"/>
    <x v="0"/>
    <n v="33590.699999999997"/>
  </r>
  <r>
    <x v="60"/>
    <s v="SHABDUE JR, MICHAEL W"/>
    <x v="73"/>
    <x v="0"/>
    <n v="41444.19"/>
  </r>
  <r>
    <x v="83"/>
    <s v="MOSS, JANICE J"/>
    <x v="74"/>
    <x v="1"/>
    <n v="42329.7"/>
  </r>
  <r>
    <x v="83"/>
    <s v="PAGE, DAWN L"/>
    <x v="74"/>
    <x v="1"/>
    <n v="40164.6"/>
  </r>
  <r>
    <x v="67"/>
    <s v="WILLARD, ELIZABETH MARIE"/>
    <x v="74"/>
    <x v="1"/>
    <n v="38898.300000000003"/>
  </r>
  <r>
    <x v="97"/>
    <s v="BECK, SUSAN MCGANCANTERBURY"/>
    <x v="74"/>
    <x v="1"/>
    <n v="42961.8"/>
  </r>
  <r>
    <x v="97"/>
    <s v="BELL, MARIA LYNN"/>
    <x v="74"/>
    <x v="1"/>
    <n v="47476.800000000003"/>
  </r>
  <r>
    <x v="97"/>
    <s v="BRAGG, JOANN PONTIER"/>
    <x v="74"/>
    <x v="1"/>
    <n v="42961.8"/>
  </r>
  <r>
    <x v="97"/>
    <s v="CHATURVEDI, MADHU"/>
    <x v="74"/>
    <x v="1"/>
    <n v="53965.8"/>
  </r>
  <r>
    <x v="97"/>
    <s v="DAY, JANET M"/>
    <x v="74"/>
    <x v="1"/>
    <n v="57136.800000000003"/>
  </r>
  <r>
    <x v="97"/>
    <s v="HALE, JAMES"/>
    <x v="74"/>
    <x v="1"/>
    <n v="53178.3"/>
  </r>
  <r>
    <x v="97"/>
    <s v="KENDALL, SARAH J"/>
    <x v="74"/>
    <x v="1"/>
    <n v="50666.7"/>
  </r>
  <r>
    <x v="97"/>
    <s v="MISITI, MARY R"/>
    <x v="74"/>
    <x v="1"/>
    <n v="55022.1"/>
  </r>
  <r>
    <x v="97"/>
    <s v="MULLINS, JAMES E"/>
    <x v="74"/>
    <x v="1"/>
    <n v="55171.199999999997"/>
  </r>
  <r>
    <x v="97"/>
    <s v="SILMAN, SUSAN ANN"/>
    <x v="74"/>
    <x v="1"/>
    <n v="47476.800000000003"/>
  </r>
  <r>
    <x v="97"/>
    <s v="SZASZ, CHARLES W"/>
    <x v="74"/>
    <x v="1"/>
    <n v="64286.2"/>
  </r>
  <r>
    <x v="97"/>
    <s v="VICKERS, BONNIE D"/>
    <x v="74"/>
    <x v="1"/>
    <n v="53965.8"/>
  </r>
  <r>
    <x v="97"/>
    <s v="YOUNG, ELIZABETH A"/>
    <x v="74"/>
    <x v="1"/>
    <n v="51305.1"/>
  </r>
  <r>
    <x v="25"/>
    <s v="DIMITRO, KIM MICHELLE"/>
    <x v="74"/>
    <x v="1"/>
    <n v="39530.400000000001"/>
  </r>
  <r>
    <x v="56"/>
    <s v="SMITH, GWENDOLYN L"/>
    <x v="74"/>
    <x v="1"/>
    <n v="51305.1"/>
  </r>
  <r>
    <x v="6"/>
    <s v="AYERS, DAVID R"/>
    <x v="75"/>
    <x v="0"/>
    <n v="31019.85"/>
  </r>
  <r>
    <x v="6"/>
    <s v="HUMPHREYS, MARK R"/>
    <x v="75"/>
    <x v="0"/>
    <n v="31870.71"/>
  </r>
  <r>
    <x v="14"/>
    <s v="DILLON, GORDON R"/>
    <x v="76"/>
    <x v="1"/>
    <n v="49321.22"/>
  </r>
  <r>
    <x v="14"/>
    <s v="NEELY III, CONRAD W"/>
    <x v="76"/>
    <x v="1"/>
    <n v="65729.78"/>
  </r>
  <r>
    <x v="70"/>
    <s v="GOOCH, JAMES D"/>
    <x v="76"/>
    <x v="1"/>
    <n v="35812.160000000003"/>
  </r>
  <r>
    <x v="70"/>
    <s v="HUDSON, ROGER L"/>
    <x v="76"/>
    <x v="1"/>
    <n v="37753.589999999997"/>
  </r>
  <r>
    <x v="55"/>
    <s v="PARK, WILLIAM D"/>
    <x v="76"/>
    <x v="1"/>
    <n v="49129.919999999998"/>
  </r>
  <r>
    <x v="55"/>
    <s v="PAULEY, STEVE"/>
    <x v="76"/>
    <x v="1"/>
    <n v="48022.59"/>
  </r>
  <r>
    <x v="56"/>
    <s v="BUBB, JEFFREY G"/>
    <x v="76"/>
    <x v="1"/>
    <n v="44340.73"/>
  </r>
  <r>
    <x v="56"/>
    <s v="JACKSON, BOBBY G"/>
    <x v="76"/>
    <x v="1"/>
    <n v="44256.24"/>
  </r>
  <r>
    <x v="75"/>
    <s v="SETTLE, ROBERT D"/>
    <x v="76"/>
    <x v="1"/>
    <n v="44541.94"/>
  </r>
  <r>
    <x v="59"/>
    <s v="CHANCE, FRED H"/>
    <x v="76"/>
    <x v="1"/>
    <n v="52799.27"/>
  </r>
  <r>
    <x v="59"/>
    <s v="SMUDA, EDWIN A"/>
    <x v="76"/>
    <x v="1"/>
    <n v="41980.480000000003"/>
  </r>
  <r>
    <x v="60"/>
    <s v="DONELSON, STEPHEN R"/>
    <x v="76"/>
    <x v="1"/>
    <n v="41226.99"/>
  </r>
  <r>
    <x v="60"/>
    <s v="KNIGHT, DANIEL"/>
    <x v="76"/>
    <x v="1"/>
    <n v="40987.81"/>
  </r>
  <r>
    <x v="102"/>
    <s v="CHRISTY, BEVERLY K"/>
    <x v="77"/>
    <x v="2"/>
    <n v="31583.61"/>
  </r>
  <r>
    <x v="25"/>
    <s v="HARTNEY, LISA R"/>
    <x v="78"/>
    <x v="0"/>
    <n v="45866"/>
  </r>
  <r>
    <x v="25"/>
    <s v="SHEPHERD, CATHERINE E"/>
    <x v="78"/>
    <x v="0"/>
    <n v="38474"/>
  </r>
  <r>
    <x v="108"/>
    <s v="ALLIO, JANET L"/>
    <x v="78"/>
    <x v="0"/>
    <n v="47576"/>
  </r>
  <r>
    <x v="108"/>
    <s v="BAILEY, MICHELE M"/>
    <x v="78"/>
    <x v="0"/>
    <n v="40184"/>
  </r>
  <r>
    <x v="108"/>
    <s v="BARBER, LAURA ANN"/>
    <x v="78"/>
    <x v="0"/>
    <n v="40184"/>
  </r>
  <r>
    <x v="108"/>
    <s v="BELLOTTE, PAMELA K"/>
    <x v="78"/>
    <x v="0"/>
    <n v="39306"/>
  </r>
  <r>
    <x v="108"/>
    <s v="BENNETT, SARITA JO"/>
    <x v="78"/>
    <x v="0"/>
    <n v="33396"/>
  </r>
  <r>
    <x v="108"/>
    <s v="BURDETTE, BRENDA K"/>
    <x v="78"/>
    <x v="0"/>
    <n v="40184"/>
  </r>
  <r>
    <x v="108"/>
    <s v="CAVENDER, ANGELA"/>
    <x v="78"/>
    <x v="0"/>
    <n v="48896"/>
  </r>
  <r>
    <x v="108"/>
    <s v="CREDE, RHONDA LYNN"/>
    <x v="78"/>
    <x v="0"/>
    <n v="38166"/>
  </r>
  <r>
    <x v="108"/>
    <s v="CRONIN, SHARON S"/>
    <x v="78"/>
    <x v="0"/>
    <n v="35812"/>
  </r>
  <r>
    <x v="108"/>
    <s v="DAVIS, DELYNN MARKHAM"/>
    <x v="78"/>
    <x v="0"/>
    <n v="39306"/>
  </r>
  <r>
    <x v="108"/>
    <s v="EVANS, TERESA KAREN"/>
    <x v="78"/>
    <x v="0"/>
    <n v="39306"/>
  </r>
  <r>
    <x v="108"/>
    <s v="FISHER, TERRI SUE"/>
    <x v="78"/>
    <x v="0"/>
    <n v="40184"/>
  </r>
  <r>
    <x v="108"/>
    <s v="GREENE, JANICE L"/>
    <x v="78"/>
    <x v="0"/>
    <n v="40184"/>
  </r>
  <r>
    <x v="108"/>
    <s v="GRIMM, ANN MARIE MCDONALD"/>
    <x v="78"/>
    <x v="0"/>
    <n v="40762"/>
  </r>
  <r>
    <x v="108"/>
    <s v="HADDAD, SUSAN BELLE"/>
    <x v="78"/>
    <x v="0"/>
    <n v="48326"/>
  </r>
  <r>
    <x v="108"/>
    <s v="HARPER, LANA CHARLENE"/>
    <x v="78"/>
    <x v="0"/>
    <n v="33396"/>
  </r>
  <r>
    <x v="108"/>
    <s v="HUNT, DIANA L"/>
    <x v="78"/>
    <x v="0"/>
    <n v="43476"/>
  </r>
  <r>
    <x v="108"/>
    <s v="KOSTER, DENISE OHLSEN"/>
    <x v="78"/>
    <x v="0"/>
    <n v="41324"/>
  </r>
  <r>
    <x v="108"/>
    <s v="NUTTER, MARCIA ANNALEE"/>
    <x v="78"/>
    <x v="0"/>
    <n v="43988"/>
  </r>
  <r>
    <x v="108"/>
    <s v="PAYNE, PRISCILLA S"/>
    <x v="78"/>
    <x v="0"/>
    <n v="40754"/>
  </r>
  <r>
    <x v="108"/>
    <s v="PERROW, JANE A"/>
    <x v="78"/>
    <x v="0"/>
    <n v="40184"/>
  </r>
  <r>
    <x v="108"/>
    <s v="POWERS, LINDA J"/>
    <x v="78"/>
    <x v="0"/>
    <n v="44174"/>
  </r>
  <r>
    <x v="108"/>
    <s v="RICHARDSON, SHARON"/>
    <x v="78"/>
    <x v="0"/>
    <n v="40184"/>
  </r>
  <r>
    <x v="108"/>
    <s v="SANTROCK, SUSAN J"/>
    <x v="78"/>
    <x v="0"/>
    <n v="47576"/>
  </r>
  <r>
    <x v="108"/>
    <s v="SCHRAMM, ELIZABETH D"/>
    <x v="78"/>
    <x v="0"/>
    <n v="40184"/>
  </r>
  <r>
    <x v="108"/>
    <s v="SEARS, SARAH ELIZABETH"/>
    <x v="78"/>
    <x v="0"/>
    <n v="39306"/>
  </r>
  <r>
    <x v="108"/>
    <s v="SPURLOCK, MARGARET L"/>
    <x v="78"/>
    <x v="0"/>
    <n v="36692"/>
  </r>
  <r>
    <x v="108"/>
    <s v="TORRES, ASHLEY HOPE"/>
    <x v="78"/>
    <x v="0"/>
    <n v="33396"/>
  </r>
  <r>
    <x v="108"/>
    <s v="WHITLOCK, KATHY L"/>
    <x v="78"/>
    <x v="0"/>
    <n v="34602"/>
  </r>
  <r>
    <x v="2"/>
    <s v="ISAAC, BRENDA C"/>
    <x v="78"/>
    <x v="0"/>
    <n v="54712.4"/>
  </r>
  <r>
    <x v="93"/>
    <s v="MONDAY, TRESSA ANN"/>
    <x v="79"/>
    <x v="0"/>
    <n v="40990.050000000003"/>
  </r>
  <r>
    <x v="93"/>
    <s v="PETRY, BRENDA J"/>
    <x v="79"/>
    <x v="0"/>
    <n v="41942.699999999997"/>
  </r>
  <r>
    <x v="82"/>
    <s v="MULLINS, PAMELA S"/>
    <x v="79"/>
    <x v="0"/>
    <n v="37698.839999999997"/>
  </r>
  <r>
    <x v="67"/>
    <s v="MANN, WANDA M"/>
    <x v="79"/>
    <x v="0"/>
    <n v="38004.21"/>
  </r>
  <r>
    <x v="4"/>
    <s v="WALKER, JOANN"/>
    <x v="79"/>
    <x v="0"/>
    <n v="45087.75"/>
  </r>
  <r>
    <x v="104"/>
    <s v="CASH, REBECCA JANE"/>
    <x v="79"/>
    <x v="0"/>
    <n v="35579.519999999997"/>
  </r>
  <r>
    <x v="100"/>
    <s v="BUMGARDNER, MALA A"/>
    <x v="79"/>
    <x v="0"/>
    <n v="28336.77"/>
  </r>
  <r>
    <x v="5"/>
    <s v="HEMMINGS, BEULAH V"/>
    <x v="79"/>
    <x v="0"/>
    <n v="34752.15"/>
  </r>
  <r>
    <x v="109"/>
    <s v="LENHART, NANCY B"/>
    <x v="79"/>
    <x v="0"/>
    <n v="39750.300000000003"/>
  </r>
  <r>
    <x v="106"/>
    <s v="HOLMES, KIMBERLY G"/>
    <x v="79"/>
    <x v="0"/>
    <n v="39095.19"/>
  </r>
  <r>
    <x v="103"/>
    <s v="HARPER, RUTH A"/>
    <x v="79"/>
    <x v="0"/>
    <n v="43573.95"/>
  </r>
  <r>
    <x v="7"/>
    <s v="JONES, GLORIA J"/>
    <x v="79"/>
    <x v="0"/>
    <n v="38933.370000000003"/>
  </r>
  <r>
    <x v="8"/>
    <s v="THOMPSON, ROBIN L"/>
    <x v="80"/>
    <x v="0"/>
    <n v="21712.85"/>
  </r>
  <r>
    <x v="9"/>
    <s v="DUNLAP, MICHAEL GEORGE"/>
    <x v="80"/>
    <x v="0"/>
    <n v="20608.52"/>
  </r>
  <r>
    <x v="64"/>
    <s v="STONE, PENNY A"/>
    <x v="80"/>
    <x v="0"/>
    <n v="24715.8"/>
  </r>
  <r>
    <x v="80"/>
    <s v="WALKER, MARLENE L"/>
    <x v="80"/>
    <x v="0"/>
    <n v="25140"/>
  </r>
  <r>
    <x v="12"/>
    <s v="NARY, RITA M"/>
    <x v="80"/>
    <x v="0"/>
    <n v="21401.4"/>
  </r>
  <r>
    <x v="81"/>
    <s v="MIDDLETON, VONDA L"/>
    <x v="80"/>
    <x v="0"/>
    <n v="26191.200000000001"/>
  </r>
  <r>
    <x v="15"/>
    <s v="MICHAELSON, LESLIE D"/>
    <x v="80"/>
    <x v="0"/>
    <n v="23462.95"/>
  </r>
  <r>
    <x v="16"/>
    <s v="VOGELAAR, KATHLEEN R"/>
    <x v="80"/>
    <x v="0"/>
    <n v="20029.759999999998"/>
  </r>
  <r>
    <x v="17"/>
    <s v="SHAMBLIN, DONNA LYNN"/>
    <x v="80"/>
    <x v="0"/>
    <n v="20712.400000000001"/>
  </r>
  <r>
    <x v="18"/>
    <s v="WILEMAN, JENNIFER G"/>
    <x v="80"/>
    <x v="0"/>
    <n v="25662.6"/>
  </r>
  <r>
    <x v="44"/>
    <s v="ADKINS, BENITA L"/>
    <x v="80"/>
    <x v="0"/>
    <n v="20712.400000000001"/>
  </r>
  <r>
    <x v="20"/>
    <s v="JUSTICE, SHAWN D"/>
    <x v="80"/>
    <x v="0"/>
    <n v="22403"/>
  </r>
  <r>
    <x v="68"/>
    <s v="TATE, TEXIE D"/>
    <x v="80"/>
    <x v="0"/>
    <n v="23641.200000000001"/>
  </r>
  <r>
    <x v="101"/>
    <s v="GRALEY, ELEANOR REBEKAH"/>
    <x v="80"/>
    <x v="0"/>
    <n v="25790.400000000001"/>
  </r>
  <r>
    <x v="101"/>
    <s v="PHILLIPS, NANCY R"/>
    <x v="80"/>
    <x v="0"/>
    <n v="26191.200000000001"/>
  </r>
  <r>
    <x v="23"/>
    <s v="GERMAN, ADA HENRIETTA"/>
    <x v="80"/>
    <x v="0"/>
    <n v="20029.759999999998"/>
  </r>
  <r>
    <x v="24"/>
    <s v="HUFFMAN, TERESA D"/>
    <x v="80"/>
    <x v="0"/>
    <n v="23595.599999999999"/>
  </r>
  <r>
    <x v="49"/>
    <s v="KELLEY, JULIE R"/>
    <x v="80"/>
    <x v="0"/>
    <n v="25463.3"/>
  </r>
  <r>
    <x v="70"/>
    <s v="SANDERS, VICKIE L"/>
    <x v="80"/>
    <x v="0"/>
    <n v="25020"/>
  </r>
  <r>
    <x v="28"/>
    <s v="ELMORE, DIANA L"/>
    <x v="80"/>
    <x v="0"/>
    <n v="21526.48"/>
  </r>
  <r>
    <x v="29"/>
    <s v="MCKEE, PHYLLIS K"/>
    <x v="80"/>
    <x v="0"/>
    <n v="23813.4"/>
  </r>
  <r>
    <x v="72"/>
    <s v="STONE, DEENA R"/>
    <x v="80"/>
    <x v="0"/>
    <n v="21064.32"/>
  </r>
  <r>
    <x v="30"/>
    <s v="COON, KAY E"/>
    <x v="80"/>
    <x v="0"/>
    <n v="21064.32"/>
  </r>
  <r>
    <x v="54"/>
    <s v="DOUGLAS, TERI L"/>
    <x v="80"/>
    <x v="0"/>
    <n v="20366.84"/>
  </r>
  <r>
    <x v="73"/>
    <s v="SCARBRO, TERESA G"/>
    <x v="80"/>
    <x v="0"/>
    <n v="23977.5"/>
  </r>
  <r>
    <x v="33"/>
    <s v="ROBERTS, MARYLIN"/>
    <x v="80"/>
    <x v="0"/>
    <n v="21712.85"/>
  </r>
  <r>
    <x v="55"/>
    <s v="BUKOVINSKY, HELEN E"/>
    <x v="80"/>
    <x v="0"/>
    <n v="29313.599999999999"/>
  </r>
  <r>
    <x v="40"/>
    <s v="COX, KATHY E"/>
    <x v="80"/>
    <x v="0"/>
    <n v="22090.400000000001"/>
  </r>
  <r>
    <x v="57"/>
    <s v="SIZEMORE, M. CATHERINE"/>
    <x v="80"/>
    <x v="0"/>
    <n v="20029.759999999998"/>
  </r>
  <r>
    <x v="42"/>
    <s v="LEWIS, DEBRA J"/>
    <x v="80"/>
    <x v="0"/>
    <n v="22090.400000000001"/>
  </r>
  <r>
    <x v="62"/>
    <s v="BURDETTE, DEEDEE G"/>
    <x v="80"/>
    <x v="0"/>
    <n v="21357.8"/>
  </r>
  <r>
    <x v="77"/>
    <s v="HESS, CYNTHIA A"/>
    <x v="80"/>
    <x v="0"/>
    <n v="23481.119999999999"/>
  </r>
  <r>
    <x v="0"/>
    <s v="ALLEN, TAMARA E"/>
    <x v="81"/>
    <x v="0"/>
    <n v="29320.74"/>
  </r>
  <r>
    <x v="10"/>
    <s v="DALTON, KAREN L"/>
    <x v="81"/>
    <x v="0"/>
    <n v="26230.76"/>
  </r>
  <r>
    <x v="65"/>
    <s v="ANGLE, DOROTHY J"/>
    <x v="81"/>
    <x v="0"/>
    <n v="31411.5"/>
  </r>
  <r>
    <x v="11"/>
    <s v="WILEY, SUSAN G"/>
    <x v="81"/>
    <x v="0"/>
    <n v="24967.24"/>
  </r>
  <r>
    <x v="80"/>
    <s v="RUCKEL, GERALDINE M"/>
    <x v="81"/>
    <x v="0"/>
    <n v="37428"/>
  </r>
  <r>
    <x v="43"/>
    <s v="SNODGRASS, GINA E"/>
    <x v="81"/>
    <x v="0"/>
    <n v="24511.439999999999"/>
  </r>
  <r>
    <x v="13"/>
    <s v="MYERS, NANCY C"/>
    <x v="81"/>
    <x v="0"/>
    <n v="26952.400000000001"/>
  </r>
  <r>
    <x v="14"/>
    <s v="RISK, E KAYE"/>
    <x v="81"/>
    <x v="0"/>
    <n v="30607.200000000001"/>
  </r>
  <r>
    <x v="81"/>
    <s v="KINSER, LISA G"/>
    <x v="81"/>
    <x v="0"/>
    <n v="23203.200000000001"/>
  </r>
  <r>
    <x v="78"/>
    <s v="CRUEY, JEANINE M"/>
    <x v="81"/>
    <x v="0"/>
    <n v="33264.9"/>
  </r>
  <r>
    <x v="1"/>
    <s v="BENNETT, BRENDA S"/>
    <x v="81"/>
    <x v="0"/>
    <n v="38562.75"/>
  </r>
  <r>
    <x v="1"/>
    <s v="FREEMAN, KATHY K"/>
    <x v="81"/>
    <x v="0"/>
    <n v="38562.75"/>
  </r>
  <r>
    <x v="45"/>
    <s v="HOLCOMB, KATHY LYONS"/>
    <x v="81"/>
    <x v="0"/>
    <n v="28818.6"/>
  </r>
  <r>
    <x v="99"/>
    <s v="MARTIN, ROBIN F"/>
    <x v="81"/>
    <x v="0"/>
    <n v="24367.200000000001"/>
  </r>
  <r>
    <x v="19"/>
    <s v="CHURCH, VICKIE D"/>
    <x v="81"/>
    <x v="0"/>
    <n v="23572.6"/>
  </r>
  <r>
    <x v="93"/>
    <s v="BLAKE, SHERRY L"/>
    <x v="81"/>
    <x v="0"/>
    <n v="30416.94"/>
  </r>
  <r>
    <x v="93"/>
    <s v="COX, LUCY F"/>
    <x v="81"/>
    <x v="0"/>
    <n v="33567.21"/>
  </r>
  <r>
    <x v="94"/>
    <s v="MCKINNEY, CAROL S"/>
    <x v="81"/>
    <x v="0"/>
    <n v="30067.75"/>
  </r>
  <r>
    <x v="46"/>
    <s v="KARNES, DELIA A"/>
    <x v="81"/>
    <x v="0"/>
    <n v="27708.1"/>
  </r>
  <r>
    <x v="47"/>
    <s v="HOLCOMB, KATHERINE J"/>
    <x v="81"/>
    <x v="0"/>
    <n v="25643.25"/>
  </r>
  <r>
    <x v="66"/>
    <s v="BROWN, LISA D"/>
    <x v="81"/>
    <x v="0"/>
    <n v="29207.7"/>
  </r>
  <r>
    <x v="21"/>
    <s v="SELBE, KATHY L"/>
    <x v="81"/>
    <x v="0"/>
    <n v="27946.6"/>
  </r>
  <r>
    <x v="48"/>
    <s v="JONES, LINDA S"/>
    <x v="81"/>
    <x v="0"/>
    <n v="28837.4"/>
  </r>
  <r>
    <x v="97"/>
    <s v="DENT, SHEILA A"/>
    <x v="81"/>
    <x v="0"/>
    <n v="35266.32"/>
  </r>
  <r>
    <x v="101"/>
    <s v="HUFFMAN, CAROLYN A"/>
    <x v="81"/>
    <x v="0"/>
    <n v="31257.599999999999"/>
  </r>
  <r>
    <x v="69"/>
    <s v="DAVIS, NANCY K"/>
    <x v="81"/>
    <x v="0"/>
    <n v="27381.919999999998"/>
  </r>
  <r>
    <x v="22"/>
    <s v="NAPIER, DEBORAH L"/>
    <x v="81"/>
    <x v="0"/>
    <n v="35388"/>
  </r>
  <r>
    <x v="25"/>
    <s v="BAUER, SHIRLEY L"/>
    <x v="81"/>
    <x v="0"/>
    <n v="38562.75"/>
  </r>
  <r>
    <x v="25"/>
    <s v="PARSONS, LINDA K"/>
    <x v="81"/>
    <x v="0"/>
    <n v="32024.7"/>
  </r>
  <r>
    <x v="26"/>
    <s v="TOLER, CYNTHIA L"/>
    <x v="81"/>
    <x v="0"/>
    <n v="23222.15"/>
  </r>
  <r>
    <x v="51"/>
    <s v="FISHER, JENNIFER L"/>
    <x v="81"/>
    <x v="0"/>
    <n v="25079.200000000001"/>
  </r>
  <r>
    <x v="5"/>
    <s v="BASHAM, CONNIE J"/>
    <x v="81"/>
    <x v="0"/>
    <n v="32293.53"/>
  </r>
  <r>
    <x v="5"/>
    <s v="BRENNAN, KATHY E"/>
    <x v="81"/>
    <x v="0"/>
    <n v="38993.4"/>
  </r>
  <r>
    <x v="5"/>
    <s v="GRAHAM, PAMELA K"/>
    <x v="81"/>
    <x v="0"/>
    <n v="34005.69"/>
  </r>
  <r>
    <x v="5"/>
    <s v="SAMPSON, BARBARA J"/>
    <x v="81"/>
    <x v="0"/>
    <n v="27185.759999999998"/>
  </r>
  <r>
    <x v="98"/>
    <s v="DODD, BRENDA K"/>
    <x v="81"/>
    <x v="0"/>
    <n v="32293.53"/>
  </r>
  <r>
    <x v="27"/>
    <s v="DAILEY, ELIZABETHE W"/>
    <x v="81"/>
    <x v="0"/>
    <n v="28706.799999999999"/>
  </r>
  <r>
    <x v="53"/>
    <s v="MANN, KAREN S"/>
    <x v="81"/>
    <x v="0"/>
    <n v="34316"/>
  </r>
  <r>
    <x v="71"/>
    <s v="LIPSCOMB, ELIZABETH A"/>
    <x v="81"/>
    <x v="0"/>
    <n v="26663.24"/>
  </r>
  <r>
    <x v="105"/>
    <s v="ROBINSON, MELISSA T"/>
    <x v="81"/>
    <x v="0"/>
    <n v="26359"/>
  </r>
  <r>
    <x v="6"/>
    <s v="SMITH, KAREN B"/>
    <x v="81"/>
    <x v="0"/>
    <n v="29320.74"/>
  </r>
  <r>
    <x v="31"/>
    <s v="PERRY, CHARLOTTE A"/>
    <x v="81"/>
    <x v="0"/>
    <n v="25885.200000000001"/>
  </r>
  <r>
    <x v="32"/>
    <s v="HOLSTEIN, DIANA L"/>
    <x v="81"/>
    <x v="0"/>
    <n v="29429.84"/>
  </r>
  <r>
    <x v="34"/>
    <s v="SPRUCE, BARBARA A"/>
    <x v="81"/>
    <x v="0"/>
    <n v="31099.75"/>
  </r>
  <r>
    <x v="35"/>
    <s v="DENISON, KELLY K"/>
    <x v="81"/>
    <x v="0"/>
    <n v="24271.35"/>
  </r>
  <r>
    <x v="36"/>
    <s v="GODBEY, DIANE K"/>
    <x v="81"/>
    <x v="0"/>
    <n v="28683.9"/>
  </r>
  <r>
    <x v="38"/>
    <s v="KIRK, PENNY D"/>
    <x v="81"/>
    <x v="0"/>
    <n v="23826.68"/>
  </r>
  <r>
    <x v="2"/>
    <s v="BROWN, MARY L"/>
    <x v="81"/>
    <x v="0"/>
    <n v="39123.9"/>
  </r>
  <r>
    <x v="2"/>
    <s v="FISHER, BRENDA S"/>
    <x v="81"/>
    <x v="0"/>
    <n v="36513.9"/>
  </r>
  <r>
    <x v="89"/>
    <s v="HUNTER, PATSY"/>
    <x v="81"/>
    <x v="0"/>
    <n v="40220.1"/>
  </r>
  <r>
    <x v="56"/>
    <s v="BUCKLEY, JUDY ROSALINE"/>
    <x v="81"/>
    <x v="0"/>
    <n v="38040"/>
  </r>
  <r>
    <x v="106"/>
    <s v="ADKINS-HUGHES, MARY E"/>
    <x v="81"/>
    <x v="0"/>
    <n v="32718.959999999999"/>
  </r>
  <r>
    <x v="58"/>
    <s v="LUCAS, NICHOLE LEE"/>
    <x v="81"/>
    <x v="0"/>
    <n v="19340.759999999998"/>
  </r>
  <r>
    <x v="74"/>
    <s v="MITCHELL, DIANN S"/>
    <x v="81"/>
    <x v="0"/>
    <n v="25885.200000000001"/>
  </r>
  <r>
    <x v="75"/>
    <s v="DAVIS, CANDICE J"/>
    <x v="81"/>
    <x v="0"/>
    <n v="28540.799999999999"/>
  </r>
  <r>
    <x v="79"/>
    <s v="ELLIOTT, CAROL A"/>
    <x v="81"/>
    <x v="0"/>
    <n v="33603.75"/>
  </r>
  <r>
    <x v="84"/>
    <s v="DEVIESE, VICTORIA L"/>
    <x v="81"/>
    <x v="0"/>
    <n v="33293.160000000003"/>
  </r>
  <r>
    <x v="59"/>
    <s v="CASH, KAREN O"/>
    <x v="81"/>
    <x v="0"/>
    <n v="30866.400000000001"/>
  </r>
  <r>
    <x v="60"/>
    <s v="WHITE, JEANNIE M"/>
    <x v="81"/>
    <x v="0"/>
    <n v="32366.400000000001"/>
  </r>
  <r>
    <x v="61"/>
    <s v="ENGELMANN, E. DORIS"/>
    <x v="81"/>
    <x v="0"/>
    <n v="27834.6"/>
  </r>
  <r>
    <x v="3"/>
    <s v="HANSHAW, TAMMY L"/>
    <x v="81"/>
    <x v="0"/>
    <n v="29746.17"/>
  </r>
  <r>
    <x v="95"/>
    <s v="FIZER, JOYCE E"/>
    <x v="81"/>
    <x v="0"/>
    <n v="33144.39"/>
  </r>
  <r>
    <x v="95"/>
    <s v="LOWE, KIMBERLY D"/>
    <x v="81"/>
    <x v="0"/>
    <n v="22435.96"/>
  </r>
  <r>
    <x v="7"/>
    <s v="MOLES, JACQUELINE L"/>
    <x v="81"/>
    <x v="0"/>
    <n v="37644.03"/>
  </r>
  <r>
    <x v="63"/>
    <s v="WESLEY, GLORIA D"/>
    <x v="81"/>
    <x v="0"/>
    <n v="26576.32"/>
  </r>
  <r>
    <x v="14"/>
    <s v="CRAFT, MELANIE LYNNE"/>
    <x v="82"/>
    <x v="1"/>
    <n v="18888"/>
  </r>
  <r>
    <x v="14"/>
    <s v="HALL, BRENDA I"/>
    <x v="82"/>
    <x v="1"/>
    <n v="23338"/>
  </r>
  <r>
    <x v="14"/>
    <s v="MARTIN, CHASITY LYNN"/>
    <x v="82"/>
    <x v="1"/>
    <n v="19764"/>
  </r>
  <r>
    <x v="74"/>
    <s v="CARTER, CHERYL GLENN"/>
    <x v="82"/>
    <x v="1"/>
    <n v="20322"/>
  </r>
  <r>
    <x v="74"/>
    <s v="HALL, ANTONIA L"/>
    <x v="82"/>
    <x v="1"/>
    <n v="23234"/>
  </r>
  <r>
    <x v="74"/>
    <s v="JACKSON, CYNTHIA O"/>
    <x v="82"/>
    <x v="1"/>
    <n v="22134"/>
  </r>
  <r>
    <x v="74"/>
    <s v="LOWE, JEAN M"/>
    <x v="82"/>
    <x v="1"/>
    <n v="22794"/>
  </r>
  <r>
    <x v="74"/>
    <s v="MASSEY, ANDREA LEA"/>
    <x v="82"/>
    <x v="1"/>
    <n v="9123"/>
  </r>
  <r>
    <x v="74"/>
    <s v="MEADOWS, DEBRA L"/>
    <x v="82"/>
    <x v="1"/>
    <n v="22468"/>
  </r>
  <r>
    <x v="74"/>
    <s v="MOORE, CYNTHIA D"/>
    <x v="82"/>
    <x v="1"/>
    <n v="20418"/>
  </r>
  <r>
    <x v="74"/>
    <s v="WILKERSON, MELANIE MAY"/>
    <x v="82"/>
    <x v="1"/>
    <n v="19222"/>
  </r>
  <r>
    <x v="61"/>
    <s v="RAMSEY, NANCY J"/>
    <x v="82"/>
    <x v="1"/>
    <n v="21826"/>
  </r>
  <r>
    <x v="25"/>
    <s v="LEGG, HOLLISA KIMBERLY"/>
    <x v="83"/>
    <x v="0"/>
    <n v="35204"/>
  </r>
  <r>
    <x v="90"/>
    <s v="FIELDS, JULIA DAWN"/>
    <x v="83"/>
    <x v="0"/>
    <n v="34602"/>
  </r>
  <r>
    <x v="110"/>
    <s v="ADAMSON, CRYSTAL ANN"/>
    <x v="84"/>
    <x v="1"/>
    <n v="38634"/>
  </r>
  <r>
    <x v="110"/>
    <s v="ATKINS, SALLY M"/>
    <x v="84"/>
    <x v="1"/>
    <n v="50718"/>
  </r>
  <r>
    <x v="110"/>
    <s v="BAILEY, MARGARET D"/>
    <x v="84"/>
    <x v="1"/>
    <n v="25074"/>
  </r>
  <r>
    <x v="110"/>
    <s v="BIBBEE, LISA R"/>
    <x v="84"/>
    <x v="1"/>
    <n v="41102"/>
  </r>
  <r>
    <x v="110"/>
    <s v="BOSTIC, KELLI B"/>
    <x v="84"/>
    <x v="1"/>
    <n v="41650"/>
  </r>
  <r>
    <x v="110"/>
    <s v="BOWLES, KRISTEN ELIZABETH"/>
    <x v="84"/>
    <x v="1"/>
    <n v="30134"/>
  </r>
  <r>
    <x v="110"/>
    <s v="BRADFORD, JAN M"/>
    <x v="84"/>
    <x v="1"/>
    <n v="46508"/>
  </r>
  <r>
    <x v="110"/>
    <s v="BRAMMER, LEE ANN"/>
    <x v="84"/>
    <x v="1"/>
    <n v="48968"/>
  </r>
  <r>
    <x v="110"/>
    <s v="BROWN, ERICKA P"/>
    <x v="84"/>
    <x v="1"/>
    <n v="39988"/>
  </r>
  <r>
    <x v="110"/>
    <s v="BRYANT, VICKIE L"/>
    <x v="84"/>
    <x v="1"/>
    <n v="43418"/>
  </r>
  <r>
    <x v="110"/>
    <s v="BURDETTE, SAUNDRA L"/>
    <x v="84"/>
    <x v="1"/>
    <n v="36540"/>
  </r>
  <r>
    <x v="110"/>
    <s v="CANTERBURY, TERESA DIVITA"/>
    <x v="84"/>
    <x v="1"/>
    <n v="37572"/>
  </r>
  <r>
    <x v="110"/>
    <s v="CARR, C MICHAEL"/>
    <x v="84"/>
    <x v="1"/>
    <n v="52038"/>
  </r>
  <r>
    <x v="110"/>
    <s v="CARROLL, JANICE COOPER"/>
    <x v="84"/>
    <x v="1"/>
    <n v="47828"/>
  </r>
  <r>
    <x v="110"/>
    <s v="C-HOLSTEIN, VICKI L"/>
    <x v="84"/>
    <x v="1"/>
    <n v="45516"/>
  </r>
  <r>
    <x v="110"/>
    <s v="CRUMP, KATRINA M"/>
    <x v="84"/>
    <x v="1"/>
    <n v="43476"/>
  </r>
  <r>
    <x v="110"/>
    <s v="CURRY-TAYLOR, GENNIFER C"/>
    <x v="84"/>
    <x v="1"/>
    <n v="38030"/>
  </r>
  <r>
    <x v="110"/>
    <s v="DEBORD, DENIA RENEE"/>
    <x v="84"/>
    <x v="1"/>
    <n v="41048"/>
  </r>
  <r>
    <x v="110"/>
    <s v="FREEDMAN, KAREN S"/>
    <x v="84"/>
    <x v="1"/>
    <n v="39614"/>
  </r>
  <r>
    <x v="110"/>
    <s v="FUQUA, PATRICIA H"/>
    <x v="84"/>
    <x v="1"/>
    <n v="36254"/>
  </r>
  <r>
    <x v="110"/>
    <s v="GOLDBERG, ELLYN G"/>
    <x v="84"/>
    <x v="1"/>
    <n v="48218"/>
  </r>
  <r>
    <x v="110"/>
    <s v="GRAY, HELEN S"/>
    <x v="84"/>
    <x v="1"/>
    <n v="40828"/>
  </r>
  <r>
    <x v="110"/>
    <s v="GREEN, MARGARET E"/>
    <x v="84"/>
    <x v="1"/>
    <n v="51468"/>
  </r>
  <r>
    <x v="110"/>
    <s v="HERRON, MARY E"/>
    <x v="84"/>
    <x v="1"/>
    <n v="40828"/>
  </r>
  <r>
    <x v="110"/>
    <s v="HORN, VICKI L"/>
    <x v="84"/>
    <x v="1"/>
    <n v="36116"/>
  </r>
  <r>
    <x v="110"/>
    <s v="LEDONNE, MARIANNE"/>
    <x v="84"/>
    <x v="1"/>
    <n v="46508"/>
  </r>
  <r>
    <x v="110"/>
    <s v="LOHAN, KAREN SUE"/>
    <x v="84"/>
    <x v="1"/>
    <n v="42538"/>
  </r>
  <r>
    <x v="110"/>
    <s v="LOWE, KELLY A"/>
    <x v="84"/>
    <x v="1"/>
    <n v="34160"/>
  </r>
  <r>
    <x v="110"/>
    <s v="MARTIN, CYNTHIA A"/>
    <x v="84"/>
    <x v="1"/>
    <n v="45516"/>
  </r>
  <r>
    <x v="110"/>
    <s v="MASON, NANCY C"/>
    <x v="84"/>
    <x v="1"/>
    <n v="44084"/>
  </r>
  <r>
    <x v="110"/>
    <s v="MCCLUNG, LUANNE"/>
    <x v="84"/>
    <x v="1"/>
    <n v="44632"/>
  </r>
  <r>
    <x v="110"/>
    <s v="MCDAVID, MARY ELLEN"/>
    <x v="84"/>
    <x v="1"/>
    <n v="51468"/>
  </r>
  <r>
    <x v="110"/>
    <s v="MILLER, AMY L"/>
    <x v="84"/>
    <x v="1"/>
    <n v="39988"/>
  </r>
  <r>
    <x v="110"/>
    <s v="MORRIS, ANN L"/>
    <x v="84"/>
    <x v="1"/>
    <n v="39840"/>
  </r>
  <r>
    <x v="110"/>
    <s v="MULLETT, CAROLYN M"/>
    <x v="84"/>
    <x v="1"/>
    <n v="50718"/>
  </r>
  <r>
    <x v="110"/>
    <s v="NAGY, KRISTI LYNN"/>
    <x v="84"/>
    <x v="1"/>
    <n v="19994"/>
  </r>
  <r>
    <x v="110"/>
    <s v="O'DELL, KIKI A"/>
    <x v="84"/>
    <x v="1"/>
    <n v="39556"/>
  </r>
  <r>
    <x v="110"/>
    <s v="PERRY, JULIE E"/>
    <x v="84"/>
    <x v="1"/>
    <n v="39384"/>
  </r>
  <r>
    <x v="110"/>
    <s v="PETERS, KEVIN LEE"/>
    <x v="84"/>
    <x v="1"/>
    <n v="30412"/>
  </r>
  <r>
    <x v="110"/>
    <s v="RATLIFF, PATRICIA S"/>
    <x v="84"/>
    <x v="1"/>
    <n v="50678"/>
  </r>
  <r>
    <x v="110"/>
    <s v="RITTER, LISA L"/>
    <x v="84"/>
    <x v="1"/>
    <n v="40158"/>
  </r>
  <r>
    <x v="110"/>
    <s v="ROMEO, KATHIE L"/>
    <x v="84"/>
    <x v="1"/>
    <n v="39948"/>
  </r>
  <r>
    <x v="110"/>
    <s v="ROSS, KELLI J"/>
    <x v="84"/>
    <x v="1"/>
    <n v="37460"/>
  </r>
  <r>
    <x v="110"/>
    <s v="SIMMONS, ELIZABETH H"/>
    <x v="84"/>
    <x v="1"/>
    <n v="51468"/>
  </r>
  <r>
    <x v="110"/>
    <s v="SIZEMORE, REBECCA ANNE"/>
    <x v="84"/>
    <x v="1"/>
    <n v="35366"/>
  </r>
  <r>
    <x v="110"/>
    <s v="TABARETTI, BARBARA K"/>
    <x v="84"/>
    <x v="1"/>
    <n v="48968"/>
  </r>
  <r>
    <x v="110"/>
    <s v="ULERY, NORMA J"/>
    <x v="84"/>
    <x v="1"/>
    <n v="50898"/>
  </r>
  <r>
    <x v="110"/>
    <s v="WATSON, JODI MICHELLE"/>
    <x v="84"/>
    <x v="1"/>
    <n v="38780"/>
  </r>
  <r>
    <x v="110"/>
    <s v="WILSON, BARBARA L"/>
    <x v="84"/>
    <x v="1"/>
    <n v="47078"/>
  </r>
  <r>
    <x v="103"/>
    <s v="DUERRING, RONALD E"/>
    <x v="85"/>
    <x v="2"/>
    <n v="100000"/>
  </r>
  <r>
    <x v="7"/>
    <s v="TAYLOR, BRENDA SUE"/>
    <x v="86"/>
    <x v="2"/>
    <n v="42738.75"/>
  </r>
  <r>
    <x v="6"/>
    <s v="BASHLOR, NORTON B"/>
    <x v="87"/>
    <x v="2"/>
    <n v="46849.5"/>
  </r>
  <r>
    <x v="6"/>
    <s v="BEANE JR, SCOTT M"/>
    <x v="87"/>
    <x v="2"/>
    <n v="40032.18"/>
  </r>
  <r>
    <x v="6"/>
    <s v="HUGHART, WILLIAM E"/>
    <x v="87"/>
    <x v="2"/>
    <n v="43555.68"/>
  </r>
  <r>
    <x v="6"/>
    <s v="THOMAS, RONALD L"/>
    <x v="87"/>
    <x v="2"/>
    <n v="43968.06"/>
  </r>
  <r>
    <x v="7"/>
    <s v="BEANE, SCOTT M"/>
    <x v="88"/>
    <x v="2"/>
    <n v="45870.75"/>
  </r>
  <r>
    <x v="7"/>
    <s v="BOWEN-KERR, NANCY J"/>
    <x v="88"/>
    <x v="2"/>
    <n v="44578.8"/>
  </r>
  <r>
    <x v="7"/>
    <s v="FOSTER, ALICE F"/>
    <x v="88"/>
    <x v="2"/>
    <n v="45609.75"/>
  </r>
  <r>
    <x v="7"/>
    <s v="JARRETT SR, DONALD W"/>
    <x v="88"/>
    <x v="2"/>
    <n v="39708.54"/>
  </r>
  <r>
    <x v="7"/>
    <s v="LACY, JIMMY A"/>
    <x v="88"/>
    <x v="2"/>
    <n v="38327.85"/>
  </r>
  <r>
    <x v="7"/>
    <s v="PAULEY, DAVID A"/>
    <x v="88"/>
    <x v="2"/>
    <n v="43143.3"/>
  </r>
  <r>
    <x v="7"/>
    <s v="VANCE, LENDA C"/>
    <x v="88"/>
    <x v="2"/>
    <n v="44790.21"/>
  </r>
  <r>
    <x v="5"/>
    <s v="WHITE, NANCY C"/>
    <x v="89"/>
    <x v="0"/>
    <n v="36346.86"/>
  </r>
  <r>
    <x v="80"/>
    <s v="BECKNER, JOE STEVEN"/>
    <x v="90"/>
    <x v="1"/>
    <n v="37908"/>
  </r>
  <r>
    <x v="80"/>
    <s v="BURKE JR, CHARLES B"/>
    <x v="90"/>
    <x v="1"/>
    <n v="42578.400000000001"/>
  </r>
  <r>
    <x v="80"/>
    <s v="JOHNSON, KENNETH W"/>
    <x v="90"/>
    <x v="1"/>
    <n v="43701.599999999999"/>
  </r>
  <r>
    <x v="80"/>
    <s v="LAMBERT, LARRY M"/>
    <x v="90"/>
    <x v="1"/>
    <n v="52725.599999999999"/>
  </r>
  <r>
    <x v="80"/>
    <s v="NOLEN, TINA RENEE"/>
    <x v="90"/>
    <x v="1"/>
    <n v="36885.599999999999"/>
  </r>
  <r>
    <x v="80"/>
    <s v="ODELL, WILLIAM O"/>
    <x v="90"/>
    <x v="1"/>
    <n v="53558.400000000001"/>
  </r>
  <r>
    <x v="81"/>
    <s v="CHANDLER, GARY M"/>
    <x v="90"/>
    <x v="1"/>
    <n v="56709.599999999999"/>
  </r>
  <r>
    <x v="81"/>
    <s v="DICKENS, DEAN"/>
    <x v="90"/>
    <x v="1"/>
    <n v="41856"/>
  </r>
  <r>
    <x v="81"/>
    <s v="GRANT, THOMAS M"/>
    <x v="90"/>
    <x v="1"/>
    <n v="36160.800000000003"/>
  </r>
  <r>
    <x v="81"/>
    <s v="HADDY, DOROTHY H"/>
    <x v="90"/>
    <x v="1"/>
    <n v="51417.599999999999"/>
  </r>
  <r>
    <x v="81"/>
    <s v="HANNAH, TERESA A"/>
    <x v="90"/>
    <x v="1"/>
    <n v="53071.199999999997"/>
  </r>
  <r>
    <x v="81"/>
    <s v="HODOVAN, LETITIA B"/>
    <x v="90"/>
    <x v="1"/>
    <n v="48708"/>
  </r>
  <r>
    <x v="81"/>
    <s v="KING, FRANCES A"/>
    <x v="90"/>
    <x v="1"/>
    <n v="42782.400000000001"/>
  </r>
  <r>
    <x v="81"/>
    <s v="MARCH, JANIE L"/>
    <x v="90"/>
    <x v="1"/>
    <n v="47985.599999999999"/>
  </r>
  <r>
    <x v="81"/>
    <s v="PETERS, DONNA M"/>
    <x v="90"/>
    <x v="1"/>
    <n v="44030.400000000001"/>
  </r>
  <r>
    <x v="81"/>
    <s v="RAPPOLD, KEVIN ALAN"/>
    <x v="90"/>
    <x v="1"/>
    <n v="38632.800000000003"/>
  </r>
  <r>
    <x v="81"/>
    <s v="WHITE, DAVID M"/>
    <x v="90"/>
    <x v="1"/>
    <n v="47937.599999999999"/>
  </r>
  <r>
    <x v="101"/>
    <s v="BEAL, ERIN M"/>
    <x v="90"/>
    <x v="1"/>
    <n v="35440.800000000003"/>
  </r>
  <r>
    <x v="101"/>
    <s v="BOTKIN, JAMES C"/>
    <x v="90"/>
    <x v="1"/>
    <n v="41856"/>
  </r>
  <r>
    <x v="101"/>
    <s v="BROTHERS, MARY F"/>
    <x v="90"/>
    <x v="1"/>
    <n v="63549.599999999999"/>
  </r>
  <r>
    <x v="101"/>
    <s v="CORNELL, KEVIN RAY"/>
    <x v="90"/>
    <x v="1"/>
    <n v="38632.800000000003"/>
  </r>
  <r>
    <x v="101"/>
    <s v="FOSTER, LORA ANN"/>
    <x v="90"/>
    <x v="1"/>
    <n v="37908"/>
  </r>
  <r>
    <x v="101"/>
    <s v="HARBOUR, RUSSELL L"/>
    <x v="90"/>
    <x v="1"/>
    <n v="58039.199999999997"/>
  </r>
  <r>
    <x v="101"/>
    <s v="MARRIA, HELEN YVONNE"/>
    <x v="90"/>
    <x v="1"/>
    <n v="61497.599999999999"/>
  </r>
  <r>
    <x v="101"/>
    <s v="PERDUE, MARY F"/>
    <x v="90"/>
    <x v="1"/>
    <n v="57393.599999999999"/>
  </r>
  <r>
    <x v="101"/>
    <s v="SAMPSON, CHERYL"/>
    <x v="90"/>
    <x v="1"/>
    <n v="48993.599999999999"/>
  </r>
  <r>
    <x v="101"/>
    <s v="SIMPKINS, TERESA M"/>
    <x v="90"/>
    <x v="1"/>
    <n v="37908"/>
  </r>
  <r>
    <x v="101"/>
    <s v="WARD, CATHY R"/>
    <x v="90"/>
    <x v="1"/>
    <n v="51616.800000000003"/>
  </r>
  <r>
    <x v="93"/>
    <s v="COX JR, DANIEL EVERETTE"/>
    <x v="91"/>
    <x v="0"/>
    <n v="34716"/>
  </r>
  <r>
    <x v="98"/>
    <s v="SAMS, DIONNE M"/>
    <x v="91"/>
    <x v="0"/>
    <n v="38140.800000000003"/>
  </r>
  <r>
    <x v="104"/>
    <s v="REUSTLE, HARRY G"/>
    <x v="92"/>
    <x v="2"/>
    <n v="79701.570000000007"/>
  </r>
  <r>
    <x v="107"/>
    <s v="CROWDER, GARY M"/>
    <x v="93"/>
    <x v="0"/>
    <n v="36046.71"/>
  </r>
  <r>
    <x v="107"/>
    <s v="YOUNG, KENNETH M"/>
    <x v="93"/>
    <x v="0"/>
    <n v="36633.96"/>
  </r>
  <r>
    <x v="6"/>
    <s v="FRAMPTON, ROBERT E"/>
    <x v="93"/>
    <x v="0"/>
    <n v="33990.03"/>
  </r>
  <r>
    <x v="3"/>
    <s v="MULLINS, RONNIE G"/>
    <x v="93"/>
    <x v="0"/>
    <n v="30604.86"/>
  </r>
  <r>
    <x v="3"/>
    <s v="PETERSON, ROBERT M"/>
    <x v="93"/>
    <x v="0"/>
    <n v="32886"/>
  </r>
  <r>
    <x v="3"/>
    <s v="ASHLEY, BARBARA J"/>
    <x v="94"/>
    <x v="0"/>
    <n v="33029.550000000003"/>
  </r>
  <r>
    <x v="3"/>
    <s v="GILLESPIE, STEVEN P"/>
    <x v="94"/>
    <x v="0"/>
    <n v="34264.080000000002"/>
  </r>
  <r>
    <x v="3"/>
    <s v="LEACHMAN, RICKY L"/>
    <x v="94"/>
    <x v="0"/>
    <n v="33029.550000000003"/>
  </r>
  <r>
    <x v="3"/>
    <s v="MCCALLISTER, WILLIAM L"/>
    <x v="94"/>
    <x v="0"/>
    <n v="27509.4"/>
  </r>
  <r>
    <x v="3"/>
    <s v="MULLINS, CONNIE J"/>
    <x v="94"/>
    <x v="0"/>
    <n v="33441.93"/>
  </r>
  <r>
    <x v="6"/>
    <s v="NAMEY, JAMES A"/>
    <x v="95"/>
    <x v="0"/>
    <n v="36861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B100" firstHeaderRow="1" firstDataRow="1" firstDataCol="1"/>
  <pivotFields count="5">
    <pivotField showAll="0">
      <items count="112">
        <item sd="0" x="0"/>
        <item sd="0" x="8"/>
        <item sd="0" x="83"/>
        <item sd="0" x="9"/>
        <item sd="0" x="10"/>
        <item sd="0" x="64"/>
        <item sd="0" x="65"/>
        <item sd="0" x="11"/>
        <item sd="0" x="80"/>
        <item sd="0" x="43"/>
        <item sd="0" x="12"/>
        <item sd="0" x="13"/>
        <item sd="0" x="85"/>
        <item sd="0" x="102"/>
        <item sd="0" x="86"/>
        <item sd="0" x="87"/>
        <item sd="0" x="88"/>
        <item sd="0" x="14"/>
        <item sd="0" x="81"/>
        <item sd="0" x="15"/>
        <item sd="0" x="78"/>
        <item sd="0" x="16"/>
        <item sd="0" x="17"/>
        <item sd="0" x="18"/>
        <item sd="0" x="44"/>
        <item sd="0" x="1"/>
        <item sd="0" x="45"/>
        <item sd="0" x="107"/>
        <item sd="0" x="99"/>
        <item sd="0" x="19"/>
        <item sd="0" x="93"/>
        <item sd="0" x="82"/>
        <item sd="0" x="94"/>
        <item sd="0" x="46"/>
        <item sd="0" x="20"/>
        <item sd="0" x="47"/>
        <item sd="0" x="66"/>
        <item sd="0" x="67"/>
        <item sd="0" x="21"/>
        <item sd="0" x="48"/>
        <item sd="0" x="97"/>
        <item sd="0" x="4"/>
        <item sd="0" x="104"/>
        <item sd="0" x="68"/>
        <item sd="0" x="101"/>
        <item sd="0" x="100"/>
        <item sd="0" x="69"/>
        <item sd="0" x="22"/>
        <item sd="0" x="23"/>
        <item sd="0" x="24"/>
        <item sd="0" x="49"/>
        <item sd="0" x="25"/>
        <item sd="0" x="50"/>
        <item sd="0" x="108"/>
        <item sd="0" x="70"/>
        <item sd="0" x="26"/>
        <item sd="0" x="51"/>
        <item sd="0" x="5"/>
        <item sd="0" x="98"/>
        <item sd="0" x="91"/>
        <item sd="0" x="52"/>
        <item sd="0" x="27"/>
        <item sd="0" x="53"/>
        <item sd="0" x="28"/>
        <item sd="0" x="71"/>
        <item sd="0" x="105"/>
        <item sd="0" x="29"/>
        <item sd="0" x="6"/>
        <item sd="0" x="72"/>
        <item sd="0" x="30"/>
        <item sd="0" x="54"/>
        <item sd="0" x="73"/>
        <item sd="0" x="109"/>
        <item sd="0" x="31"/>
        <item sd="0" x="32"/>
        <item sd="0" x="33"/>
        <item sd="0" x="55"/>
        <item sd="0" x="34"/>
        <item sd="0" x="35"/>
        <item sd="0" x="36"/>
        <item sd="0" x="37"/>
        <item sd="0" x="38"/>
        <item sd="0" x="2"/>
        <item sd="0" x="89"/>
        <item sd="0" x="39"/>
        <item sd="0" x="56"/>
        <item sd="0" x="40"/>
        <item sd="0" x="57"/>
        <item sd="0" x="106"/>
        <item sd="0" x="58"/>
        <item sd="0" x="41"/>
        <item sd="0" x="74"/>
        <item sd="0" x="42"/>
        <item sd="0" x="75"/>
        <item sd="0" x="79"/>
        <item sd="0" x="84"/>
        <item sd="0" x="59"/>
        <item sd="0" x="76"/>
        <item sd="0" x="110"/>
        <item sd="0" x="60"/>
        <item sd="0" x="92"/>
        <item sd="0" x="61"/>
        <item sd="0" x="96"/>
        <item sd="0" x="103"/>
        <item sd="0" x="3"/>
        <item sd="0" x="95"/>
        <item sd="0" x="7"/>
        <item sd="0" x="62"/>
        <item sd="0" x="77"/>
        <item sd="0" x="63"/>
        <item sd="0" x="90"/>
        <item t="default" sd="0"/>
      </items>
    </pivotField>
    <pivotField showAll="0"/>
    <pivotField axis="axisRow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showAll="0">
      <items count="4">
        <item x="2"/>
        <item x="1"/>
        <item x="0"/>
        <item t="default"/>
      </items>
    </pivotField>
    <pivotField dataField="1" showAll="0"/>
  </pivotFields>
  <rowFields count="1">
    <field x="2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dataFields count="1">
    <dataField name="Sum of Salary" fld="4" baseField="0" baseItem="0"/>
  </dataFields>
  <chartFormats count="1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I27">
  <autoFilter ref="A1:I27"/>
  <tableColumns count="9">
    <tableColumn id="1" name="Static Increasing" totalsRowLabel="Total"/>
    <tableColumn id="2" name="Static Odd"/>
    <tableColumn id="3" name="Static Decreasing"/>
    <tableColumn id="4" name="Formula Increase by 1"/>
    <tableColumn id="5" name="Fibonacci Sequence"/>
    <tableColumn id="6" name="Dates" dataDxfId="5"/>
    <tableColumn id="7" name="Day of Week"/>
    <tableColumn id="8" name="Static Alphabet"/>
    <tableColumn id="9" name="Alpha Equation" totalsRowFunction="count">
      <calculatedColumnFormula>CHAR(CODE(I1)+1)</calculatedColumnFormula>
    </tableColumn>
  </tableColumns>
  <tableStyleInfo name="TableStyleMedium12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:H139" tableType="xml" totalsRowShown="0" connectionId="4">
  <autoFilter ref="A1:H139"/>
  <tableColumns count="8">
    <tableColumn id="1" uniqueName="Name" name="Name">
      <xmlColumnPr mapId="1" xpath="/dataroot/House_x005f_x0020_Fundraisers/Name" xmlDataType="string"/>
    </tableColumn>
    <tableColumn id="2" uniqueName="District" name="District">
      <xmlColumnPr mapId="1" xpath="/dataroot/House_x005f_x0020_Fundraisers/District" xmlDataType="integer"/>
    </tableColumn>
    <tableColumn id="3" uniqueName="Raised" name="Raised">
      <xmlColumnPr mapId="1" xpath="/dataroot/House_x005f_x0020_Fundraisers/Raised" xmlDataType="double"/>
    </tableColumn>
    <tableColumn id="4" uniqueName="Spent" name="Spent">
      <xmlColumnPr mapId="1" xpath="/dataroot/House_x005f_x0020_Fundraisers/Spent" xmlDataType="double"/>
    </tableColumn>
    <tableColumn id="5" uniqueName="Party" name="Party">
      <xmlColumnPr mapId="1" xpath="/dataroot/House_x005f_x0020_Fundraisers/Party" xmlDataType="string"/>
    </tableColumn>
    <tableColumn id="6" uniqueName="6" name="Rank of $$ Spent" dataDxfId="4">
      <calculatedColumnFormula>RANK(Table2[[#This Row],[Spent]],Table2[Spent])</calculatedColumnFormula>
    </tableColumn>
    <tableColumn id="7" uniqueName="7" name="Rank of $$ Raised" dataDxfId="3">
      <calculatedColumnFormula>RANK(Table2[[#This Row],[Raised]],Table2[Raised],)</calculatedColumnFormula>
    </tableColumn>
    <tableColumn id="8" uniqueName="8" name="Column1" dataDxfId="2">
      <calculatedColumnFormula>IF(Table2[[#This Row],[Spent]]&gt;Table2[[#This Row],[Raised]],"Big Spender", Table2[[#This Row],[Raised]]-Table2[[#This Row],[Spent]])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31" tableType="xml" totalsRowShown="0" connectionId="1">
  <autoFilter ref="A1:F31"/>
  <tableColumns count="6">
    <tableColumn id="1" uniqueName="Course" name="Course">
      <xmlColumnPr mapId="2" xpath="/dataroot/Sheet1/Course" xmlDataType="string"/>
    </tableColumn>
    <tableColumn id="2" uniqueName="Grade" name="Grade">
      <xmlColumnPr mapId="2" xpath="/dataroot/Sheet1/Grade" xmlDataType="string"/>
    </tableColumn>
    <tableColumn id="3" uniqueName="Freshmen" name="Freshmen">
      <xmlColumnPr mapId="2" xpath="/dataroot/Sheet1/Freshmen" xmlDataType="integer"/>
    </tableColumn>
    <tableColumn id="4" uniqueName="Sophomores" name="Sophomores">
      <xmlColumnPr mapId="2" xpath="/dataroot/Sheet1/Sophomores" xmlDataType="integer"/>
    </tableColumn>
    <tableColumn id="5" uniqueName="Juniors" name="Juniors">
      <xmlColumnPr mapId="2" xpath="/dataroot/Sheet1/Juniors" xmlDataType="integer"/>
    </tableColumn>
    <tableColumn id="6" uniqueName="Seniors" name="Seniors">
      <xmlColumnPr mapId="2" xpath="/dataroot/Sheet1/Seniors" xmlDataType="integer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B68" tableType="xml" totalsRowShown="0" connectionId="2">
  <autoFilter ref="A1:B68"/>
  <tableColumns count="2">
    <tableColumn id="1" uniqueName="Year" name="Year">
      <xmlColumnPr mapId="3" xpath="/dataroot/Sheet1/Year" xmlDataType="integer"/>
    </tableColumn>
    <tableColumn id="2" uniqueName="Billions of Dollars" name="Billions of Dollars">
      <xmlColumnPr mapId="3" xpath="/dataroot/Sheet1/Billions_x005f_x0020_of_x005f_x0020_Dollars" xmlDataType="double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110" tableType="xml" totalsRowShown="0" connectionId="5">
  <autoFilter ref="A1:E110"/>
  <tableColumns count="5">
    <tableColumn id="1" uniqueName="Year" name="Year">
      <xmlColumnPr mapId="4" xpath="/dataroot/Sheet1/Year" xmlDataType="integer"/>
    </tableColumn>
    <tableColumn id="2" uniqueName="Winter" name="Winter">
      <xmlColumnPr mapId="4" xpath="/dataroot/Sheet1/Winter" xmlDataType="double"/>
    </tableColumn>
    <tableColumn id="3" uniqueName="Spring" name="Spring">
      <xmlColumnPr mapId="4" xpath="/dataroot/Sheet1/Spring" xmlDataType="double"/>
    </tableColumn>
    <tableColumn id="4" uniqueName="Summer" name="Summer">
      <xmlColumnPr mapId="4" xpath="/dataroot/Sheet1/Summer" xmlDataType="double"/>
    </tableColumn>
    <tableColumn id="5" uniqueName="Fall" name="Fall">
      <xmlColumnPr mapId="4" xpath="/dataroot/Sheet1/Fall" xmlDataType="double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E3691" tableType="xml" totalsRowShown="0" connectionId="3">
  <autoFilter ref="A1:E3691"/>
  <tableColumns count="5">
    <tableColumn id="1" uniqueName="Department / School" name="Department / School">
      <xmlColumnPr mapId="5" xpath="/dataroot/Sheet1/Department_x005f_x0020__x005f_x002F__x005f_x0020_School" xmlDataType="string"/>
    </tableColumn>
    <tableColumn id="2" uniqueName="Employee" name="Employee">
      <xmlColumnPr mapId="5" xpath="/dataroot/Sheet1/Employee" xmlDataType="string"/>
    </tableColumn>
    <tableColumn id="3" uniqueName="Title" name="Title">
      <xmlColumnPr mapId="5" xpath="/dataroot/Sheet1/Title" xmlDataType="string"/>
    </tableColumn>
    <tableColumn id="4" uniqueName="Category" name="Category">
      <xmlColumnPr mapId="5" xpath="/dataroot/Sheet1/Category" xmlDataType="string"/>
    </tableColumn>
    <tableColumn id="5" uniqueName="Salary" name="Salary">
      <xmlColumnPr mapId="5" xpath="/dataroot/Sheet1/Salary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45" zoomScaleNormal="145" workbookViewId="0">
      <selection sqref="A1:D2"/>
    </sheetView>
  </sheetViews>
  <sheetFormatPr defaultRowHeight="15" x14ac:dyDescent="0.25"/>
  <cols>
    <col min="1" max="1" width="9.5703125" customWidth="1"/>
    <col min="5" max="5" width="10.85546875" customWidth="1"/>
  </cols>
  <sheetData>
    <row r="1" spans="1:8" x14ac:dyDescent="0.25">
      <c r="A1" s="16" t="s">
        <v>0</v>
      </c>
      <c r="B1" s="16"/>
      <c r="C1" s="16"/>
      <c r="D1" s="16"/>
    </row>
    <row r="2" spans="1:8" x14ac:dyDescent="0.25">
      <c r="A2" s="16"/>
      <c r="B2" s="16"/>
      <c r="C2" s="16"/>
      <c r="D2" s="16"/>
    </row>
    <row r="3" spans="1:8" x14ac:dyDescent="0.25">
      <c r="A3" s="17" t="s">
        <v>1</v>
      </c>
      <c r="B3" s="17"/>
      <c r="C3" s="17"/>
      <c r="D3" s="17"/>
    </row>
    <row r="4" spans="1:8" x14ac:dyDescent="0.25">
      <c r="A4" s="18">
        <v>41297</v>
      </c>
      <c r="B4" s="18"/>
      <c r="C4" s="18"/>
      <c r="D4" s="18"/>
    </row>
    <row r="6" spans="1:8" x14ac:dyDescent="0.25">
      <c r="A6" s="17" t="s">
        <v>13</v>
      </c>
      <c r="B6" s="17"/>
      <c r="D6" s="17" t="s">
        <v>14</v>
      </c>
      <c r="E6" s="17"/>
    </row>
    <row r="7" spans="1:8" x14ac:dyDescent="0.25">
      <c r="A7" t="s">
        <v>2</v>
      </c>
      <c r="B7">
        <f>14+7</f>
        <v>21</v>
      </c>
      <c r="D7" t="s">
        <v>9</v>
      </c>
      <c r="E7">
        <f>H8+H9</f>
        <v>21</v>
      </c>
    </row>
    <row r="8" spans="1:8" x14ac:dyDescent="0.25">
      <c r="A8" t="s">
        <v>3</v>
      </c>
      <c r="B8">
        <f>14-7</f>
        <v>7</v>
      </c>
      <c r="D8" t="s">
        <v>10</v>
      </c>
      <c r="E8">
        <f>H8-H9</f>
        <v>7</v>
      </c>
      <c r="G8" t="s">
        <v>6</v>
      </c>
      <c r="H8">
        <v>14</v>
      </c>
    </row>
    <row r="9" spans="1:8" x14ac:dyDescent="0.25">
      <c r="A9" t="s">
        <v>4</v>
      </c>
      <c r="B9">
        <f>14+7*3</f>
        <v>35</v>
      </c>
      <c r="D9" t="s">
        <v>11</v>
      </c>
      <c r="E9">
        <f>H8+H9*H10</f>
        <v>35</v>
      </c>
      <c r="G9" t="s">
        <v>7</v>
      </c>
      <c r="H9">
        <v>7</v>
      </c>
    </row>
    <row r="10" spans="1:8" x14ac:dyDescent="0.25">
      <c r="A10" t="s">
        <v>5</v>
      </c>
      <c r="B10">
        <f>(14+7)*3</f>
        <v>63</v>
      </c>
      <c r="D10" t="s">
        <v>12</v>
      </c>
      <c r="E10">
        <f>(H8+H9)*H10</f>
        <v>63</v>
      </c>
      <c r="G10" t="s">
        <v>8</v>
      </c>
      <c r="H10">
        <v>3</v>
      </c>
    </row>
  </sheetData>
  <mergeCells count="5">
    <mergeCell ref="A1:D2"/>
    <mergeCell ref="A3:D3"/>
    <mergeCell ref="A4:D4"/>
    <mergeCell ref="A6:B6"/>
    <mergeCell ref="D6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sqref="A1:E110"/>
    </sheetView>
  </sheetViews>
  <sheetFormatPr defaultRowHeight="15" x14ac:dyDescent="0.25"/>
  <cols>
    <col min="1" max="1" width="7.28515625" bestFit="1" customWidth="1"/>
    <col min="2" max="2" width="9.5703125" bestFit="1" customWidth="1"/>
    <col min="3" max="3" width="8.85546875" bestFit="1" customWidth="1"/>
    <col min="4" max="4" width="10.7109375" bestFit="1" customWidth="1"/>
    <col min="5" max="5" width="6.42578125" bestFit="1" customWidth="1"/>
  </cols>
  <sheetData>
    <row r="1" spans="1:5" x14ac:dyDescent="0.25">
      <c r="A1" t="s">
        <v>245</v>
      </c>
      <c r="B1" t="s">
        <v>247</v>
      </c>
      <c r="C1" t="s">
        <v>248</v>
      </c>
      <c r="D1" t="s">
        <v>249</v>
      </c>
      <c r="E1" t="s">
        <v>250</v>
      </c>
    </row>
    <row r="2" spans="1:5" x14ac:dyDescent="0.25">
      <c r="A2">
        <v>2004</v>
      </c>
      <c r="B2">
        <v>31.1</v>
      </c>
      <c r="C2">
        <v>54.1</v>
      </c>
      <c r="D2">
        <v>54.1</v>
      </c>
      <c r="E2">
        <v>55.6</v>
      </c>
    </row>
    <row r="3" spans="1:5" x14ac:dyDescent="0.25">
      <c r="A3">
        <v>2003</v>
      </c>
      <c r="B3">
        <v>29.6</v>
      </c>
      <c r="C3">
        <v>52.7</v>
      </c>
      <c r="D3">
        <v>52.7</v>
      </c>
      <c r="E3">
        <v>54.1</v>
      </c>
    </row>
    <row r="4" spans="1:5" x14ac:dyDescent="0.25">
      <c r="A4">
        <v>2002</v>
      </c>
      <c r="B4">
        <v>37.4</v>
      </c>
      <c r="C4">
        <v>51.7</v>
      </c>
      <c r="D4">
        <v>51.7</v>
      </c>
      <c r="E4">
        <v>54.3</v>
      </c>
    </row>
    <row r="5" spans="1:5" x14ac:dyDescent="0.25">
      <c r="A5">
        <v>2001</v>
      </c>
      <c r="B5">
        <v>31.1</v>
      </c>
      <c r="C5">
        <v>50.8</v>
      </c>
      <c r="D5">
        <v>50.8</v>
      </c>
      <c r="E5">
        <v>53.9</v>
      </c>
    </row>
    <row r="6" spans="1:5" x14ac:dyDescent="0.25">
      <c r="A6">
        <v>2000</v>
      </c>
      <c r="B6">
        <v>34.799999999999997</v>
      </c>
      <c r="C6">
        <v>52.9</v>
      </c>
      <c r="D6">
        <v>52.9</v>
      </c>
      <c r="E6">
        <v>52.7</v>
      </c>
    </row>
    <row r="7" spans="1:5" x14ac:dyDescent="0.25">
      <c r="A7">
        <v>1999</v>
      </c>
      <c r="B7">
        <v>36.4</v>
      </c>
      <c r="C7">
        <v>50.2</v>
      </c>
      <c r="D7">
        <v>50.2</v>
      </c>
      <c r="E7">
        <v>54</v>
      </c>
    </row>
    <row r="8" spans="1:5" x14ac:dyDescent="0.25">
      <c r="A8">
        <v>1998</v>
      </c>
      <c r="B8">
        <v>37</v>
      </c>
      <c r="C8">
        <v>52.4</v>
      </c>
      <c r="D8">
        <v>52.4</v>
      </c>
      <c r="E8">
        <v>55.1</v>
      </c>
    </row>
    <row r="9" spans="1:5" x14ac:dyDescent="0.25">
      <c r="A9">
        <v>1997</v>
      </c>
      <c r="B9">
        <v>35.4</v>
      </c>
      <c r="C9">
        <v>48.4</v>
      </c>
      <c r="D9">
        <v>48.4</v>
      </c>
      <c r="E9">
        <v>51.2</v>
      </c>
    </row>
    <row r="10" spans="1:5" x14ac:dyDescent="0.25">
      <c r="A10">
        <v>1996</v>
      </c>
      <c r="B10">
        <v>30.5</v>
      </c>
      <c r="C10">
        <v>48.9</v>
      </c>
      <c r="D10">
        <v>48.9</v>
      </c>
      <c r="E10">
        <v>50.9</v>
      </c>
    </row>
    <row r="11" spans="1:5" x14ac:dyDescent="0.25">
      <c r="A11">
        <v>1995</v>
      </c>
      <c r="B11">
        <v>33.799999999999997</v>
      </c>
      <c r="C11">
        <v>51.4</v>
      </c>
      <c r="D11">
        <v>51.4</v>
      </c>
      <c r="E11">
        <v>51.7</v>
      </c>
    </row>
    <row r="12" spans="1:5" x14ac:dyDescent="0.25">
      <c r="A12">
        <v>1994</v>
      </c>
      <c r="B12">
        <v>30.2</v>
      </c>
      <c r="C12">
        <v>50.1</v>
      </c>
      <c r="D12">
        <v>50.1</v>
      </c>
      <c r="E12">
        <v>54</v>
      </c>
    </row>
    <row r="13" spans="1:5" x14ac:dyDescent="0.25">
      <c r="A13">
        <v>1993</v>
      </c>
      <c r="B13">
        <v>33.5</v>
      </c>
      <c r="C13">
        <v>49.3</v>
      </c>
      <c r="D13">
        <v>49.3</v>
      </c>
      <c r="E13">
        <v>53.3</v>
      </c>
    </row>
    <row r="14" spans="1:5" x14ac:dyDescent="0.25">
      <c r="A14">
        <v>1992</v>
      </c>
      <c r="B14">
        <v>35.4</v>
      </c>
      <c r="C14">
        <v>49.5</v>
      </c>
      <c r="D14">
        <v>49.5</v>
      </c>
      <c r="E14">
        <v>52.7</v>
      </c>
    </row>
    <row r="15" spans="1:5" x14ac:dyDescent="0.25">
      <c r="A15">
        <v>1991</v>
      </c>
      <c r="B15">
        <v>35.9</v>
      </c>
      <c r="C15">
        <v>54.8</v>
      </c>
      <c r="D15">
        <v>54.8</v>
      </c>
      <c r="E15">
        <v>53</v>
      </c>
    </row>
    <row r="16" spans="1:5" x14ac:dyDescent="0.25">
      <c r="A16">
        <v>1990</v>
      </c>
      <c r="B16">
        <v>33.5</v>
      </c>
      <c r="C16">
        <v>51.7</v>
      </c>
      <c r="D16">
        <v>51.7</v>
      </c>
      <c r="E16">
        <v>54.7</v>
      </c>
    </row>
    <row r="17" spans="1:5" x14ac:dyDescent="0.25">
      <c r="A17">
        <v>1989</v>
      </c>
      <c r="B17">
        <v>34.200000000000003</v>
      </c>
      <c r="C17">
        <v>49.8</v>
      </c>
      <c r="D17">
        <v>49.8</v>
      </c>
      <c r="E17">
        <v>53.1</v>
      </c>
    </row>
    <row r="18" spans="1:5" x14ac:dyDescent="0.25">
      <c r="A18">
        <v>1988</v>
      </c>
      <c r="B18">
        <v>32.1</v>
      </c>
      <c r="C18">
        <v>50.8</v>
      </c>
      <c r="D18">
        <v>50.8</v>
      </c>
      <c r="E18">
        <v>51.1</v>
      </c>
    </row>
    <row r="19" spans="1:5" x14ac:dyDescent="0.25">
      <c r="A19">
        <v>1987</v>
      </c>
      <c r="B19">
        <v>32.4</v>
      </c>
      <c r="C19">
        <v>51.8</v>
      </c>
      <c r="D19">
        <v>51.8</v>
      </c>
      <c r="E19">
        <v>52.6</v>
      </c>
    </row>
    <row r="20" spans="1:5" x14ac:dyDescent="0.25">
      <c r="A20">
        <v>1986</v>
      </c>
      <c r="B20">
        <v>31.3</v>
      </c>
      <c r="C20">
        <v>52.4</v>
      </c>
      <c r="D20">
        <v>52.4</v>
      </c>
      <c r="E20">
        <v>54.7</v>
      </c>
    </row>
    <row r="21" spans="1:5" x14ac:dyDescent="0.25">
      <c r="A21">
        <v>1985</v>
      </c>
      <c r="B21">
        <v>32.299999999999997</v>
      </c>
      <c r="C21">
        <v>53.4</v>
      </c>
      <c r="D21">
        <v>53.4</v>
      </c>
      <c r="E21">
        <v>57.5</v>
      </c>
    </row>
    <row r="22" spans="1:5" x14ac:dyDescent="0.25">
      <c r="A22">
        <v>1984</v>
      </c>
      <c r="B22">
        <v>31.1</v>
      </c>
      <c r="C22">
        <v>48</v>
      </c>
      <c r="D22">
        <v>48</v>
      </c>
      <c r="E22">
        <v>53.6</v>
      </c>
    </row>
    <row r="23" spans="1:5" x14ac:dyDescent="0.25">
      <c r="A23">
        <v>1983</v>
      </c>
      <c r="B23">
        <v>35.1</v>
      </c>
      <c r="C23">
        <v>49.5</v>
      </c>
      <c r="D23">
        <v>49.5</v>
      </c>
      <c r="E23">
        <v>53.5</v>
      </c>
    </row>
    <row r="24" spans="1:5" x14ac:dyDescent="0.25">
      <c r="A24">
        <v>1982</v>
      </c>
      <c r="B24">
        <v>29.7</v>
      </c>
      <c r="C24">
        <v>51.4</v>
      </c>
      <c r="D24">
        <v>51.4</v>
      </c>
      <c r="E24">
        <v>54</v>
      </c>
    </row>
    <row r="25" spans="1:5" x14ac:dyDescent="0.25">
      <c r="A25">
        <v>1981</v>
      </c>
      <c r="B25">
        <v>30.1</v>
      </c>
      <c r="C25">
        <v>49.9</v>
      </c>
      <c r="D25">
        <v>49.9</v>
      </c>
      <c r="E25">
        <v>51.4</v>
      </c>
    </row>
    <row r="26" spans="1:5" x14ac:dyDescent="0.25">
      <c r="A26">
        <v>1980</v>
      </c>
      <c r="B26">
        <v>31.1</v>
      </c>
      <c r="C26">
        <v>49.5</v>
      </c>
      <c r="D26">
        <v>49.5</v>
      </c>
      <c r="E26">
        <v>52.2</v>
      </c>
    </row>
    <row r="27" spans="1:5" x14ac:dyDescent="0.25">
      <c r="A27">
        <v>1979</v>
      </c>
      <c r="B27">
        <v>28.5</v>
      </c>
      <c r="C27">
        <v>51.4</v>
      </c>
      <c r="D27">
        <v>51.4</v>
      </c>
      <c r="E27">
        <v>53.3</v>
      </c>
    </row>
    <row r="28" spans="1:5" x14ac:dyDescent="0.25">
      <c r="A28">
        <v>1978</v>
      </c>
      <c r="B28">
        <v>25.3</v>
      </c>
      <c r="C28">
        <v>49.5</v>
      </c>
      <c r="D28">
        <v>49.5</v>
      </c>
      <c r="E28">
        <v>54.6</v>
      </c>
    </row>
    <row r="29" spans="1:5" x14ac:dyDescent="0.25">
      <c r="A29">
        <v>1977</v>
      </c>
      <c r="B29">
        <v>25.2</v>
      </c>
      <c r="C29">
        <v>54.5</v>
      </c>
      <c r="D29">
        <v>54.5</v>
      </c>
      <c r="E29">
        <v>54.3</v>
      </c>
    </row>
    <row r="30" spans="1:5" x14ac:dyDescent="0.25">
      <c r="A30">
        <v>1976</v>
      </c>
      <c r="B30">
        <v>34.6</v>
      </c>
      <c r="C30">
        <v>52</v>
      </c>
      <c r="D30">
        <v>52</v>
      </c>
      <c r="E30">
        <v>47.9</v>
      </c>
    </row>
    <row r="31" spans="1:5" x14ac:dyDescent="0.25">
      <c r="A31">
        <v>1975</v>
      </c>
      <c r="B31">
        <v>34.9</v>
      </c>
      <c r="C31">
        <v>49.7</v>
      </c>
      <c r="D31">
        <v>49.7</v>
      </c>
      <c r="E31">
        <v>54.7</v>
      </c>
    </row>
    <row r="32" spans="1:5" x14ac:dyDescent="0.25">
      <c r="A32">
        <v>1974</v>
      </c>
      <c r="B32">
        <v>36.299999999999997</v>
      </c>
      <c r="C32">
        <v>52.7</v>
      </c>
      <c r="D32">
        <v>52.7</v>
      </c>
      <c r="E32">
        <v>51.8</v>
      </c>
    </row>
    <row r="33" spans="1:5" x14ac:dyDescent="0.25">
      <c r="A33">
        <v>1973</v>
      </c>
      <c r="B33">
        <v>34.5</v>
      </c>
      <c r="C33">
        <v>52.2</v>
      </c>
      <c r="D33">
        <v>52.2</v>
      </c>
      <c r="E33">
        <v>55.8</v>
      </c>
    </row>
    <row r="34" spans="1:5" x14ac:dyDescent="0.25">
      <c r="A34">
        <v>1972</v>
      </c>
      <c r="B34">
        <v>35.6</v>
      </c>
      <c r="C34">
        <v>50.1</v>
      </c>
      <c r="D34">
        <v>50.1</v>
      </c>
      <c r="E34">
        <v>52.2</v>
      </c>
    </row>
    <row r="35" spans="1:5" x14ac:dyDescent="0.25">
      <c r="A35">
        <v>1971</v>
      </c>
      <c r="B35">
        <v>31.9</v>
      </c>
      <c r="C35">
        <v>47.4</v>
      </c>
      <c r="D35">
        <v>47.4</v>
      </c>
      <c r="E35">
        <v>56.2</v>
      </c>
    </row>
    <row r="36" spans="1:5" x14ac:dyDescent="0.25">
      <c r="A36">
        <v>1970</v>
      </c>
      <c r="B36">
        <v>28.1</v>
      </c>
      <c r="C36">
        <v>51.5</v>
      </c>
      <c r="D36">
        <v>51.5</v>
      </c>
      <c r="E36">
        <v>55.9</v>
      </c>
    </row>
    <row r="37" spans="1:5" x14ac:dyDescent="0.25">
      <c r="A37">
        <v>1969</v>
      </c>
      <c r="B37">
        <v>30.4</v>
      </c>
      <c r="C37">
        <v>49.9</v>
      </c>
      <c r="D37">
        <v>49.9</v>
      </c>
      <c r="E37">
        <v>51.8</v>
      </c>
    </row>
    <row r="38" spans="1:5" x14ac:dyDescent="0.25">
      <c r="A38">
        <v>1968</v>
      </c>
      <c r="B38">
        <v>29.2</v>
      </c>
      <c r="C38">
        <v>51</v>
      </c>
      <c r="D38">
        <v>51</v>
      </c>
      <c r="E38">
        <v>53.8</v>
      </c>
    </row>
    <row r="39" spans="1:5" x14ac:dyDescent="0.25">
      <c r="A39">
        <v>1967</v>
      </c>
      <c r="B39">
        <v>32.200000000000003</v>
      </c>
      <c r="C39">
        <v>51</v>
      </c>
      <c r="D39">
        <v>51</v>
      </c>
      <c r="E39">
        <v>50.2</v>
      </c>
    </row>
    <row r="40" spans="1:5" x14ac:dyDescent="0.25">
      <c r="A40">
        <v>1966</v>
      </c>
      <c r="B40">
        <v>31.3</v>
      </c>
      <c r="C40">
        <v>50.1</v>
      </c>
      <c r="D40">
        <v>50.1</v>
      </c>
      <c r="E40">
        <v>51.5</v>
      </c>
    </row>
    <row r="41" spans="1:5" x14ac:dyDescent="0.25">
      <c r="A41">
        <v>1965</v>
      </c>
      <c r="B41">
        <v>33.200000000000003</v>
      </c>
      <c r="C41">
        <v>51.5</v>
      </c>
      <c r="D41">
        <v>51.5</v>
      </c>
      <c r="E41">
        <v>53.9</v>
      </c>
    </row>
    <row r="42" spans="1:5" x14ac:dyDescent="0.25">
      <c r="A42">
        <v>1964</v>
      </c>
      <c r="B42">
        <v>28.2</v>
      </c>
      <c r="C42">
        <v>52.2</v>
      </c>
      <c r="D42">
        <v>52.2</v>
      </c>
      <c r="E42">
        <v>53</v>
      </c>
    </row>
    <row r="43" spans="1:5" x14ac:dyDescent="0.25">
      <c r="A43">
        <v>1963</v>
      </c>
      <c r="B43">
        <v>26.3</v>
      </c>
      <c r="C43">
        <v>51.5</v>
      </c>
      <c r="D43">
        <v>51.5</v>
      </c>
      <c r="E43">
        <v>53.8</v>
      </c>
    </row>
    <row r="44" spans="1:5" x14ac:dyDescent="0.25">
      <c r="A44">
        <v>1962</v>
      </c>
      <c r="B44">
        <v>33.1</v>
      </c>
      <c r="C44">
        <v>51</v>
      </c>
      <c r="D44">
        <v>51</v>
      </c>
      <c r="E44">
        <v>52.2</v>
      </c>
    </row>
    <row r="45" spans="1:5" x14ac:dyDescent="0.25">
      <c r="A45">
        <v>1961</v>
      </c>
      <c r="B45">
        <v>29.5</v>
      </c>
      <c r="C45">
        <v>48.7</v>
      </c>
      <c r="D45">
        <v>48.7</v>
      </c>
      <c r="E45">
        <v>55.5</v>
      </c>
    </row>
    <row r="46" spans="1:5" x14ac:dyDescent="0.25">
      <c r="A46">
        <v>1960</v>
      </c>
      <c r="B46">
        <v>33.6</v>
      </c>
      <c r="C46">
        <v>46.8</v>
      </c>
      <c r="D46">
        <v>46.8</v>
      </c>
      <c r="E46">
        <v>54.4</v>
      </c>
    </row>
    <row r="47" spans="1:5" x14ac:dyDescent="0.25">
      <c r="A47">
        <v>1959</v>
      </c>
      <c r="B47">
        <v>30.5</v>
      </c>
      <c r="C47">
        <v>52</v>
      </c>
      <c r="D47">
        <v>52</v>
      </c>
      <c r="E47">
        <v>54.1</v>
      </c>
    </row>
    <row r="48" spans="1:5" x14ac:dyDescent="0.25">
      <c r="A48">
        <v>1958</v>
      </c>
      <c r="B48">
        <v>29.5</v>
      </c>
      <c r="C48">
        <v>48.9</v>
      </c>
      <c r="D48">
        <v>48.9</v>
      </c>
      <c r="E48">
        <v>53.7</v>
      </c>
    </row>
    <row r="49" spans="1:5" x14ac:dyDescent="0.25">
      <c r="A49">
        <v>1957</v>
      </c>
      <c r="B49">
        <v>36.9</v>
      </c>
      <c r="C49">
        <v>52.6</v>
      </c>
      <c r="D49">
        <v>52.6</v>
      </c>
      <c r="E49">
        <v>53</v>
      </c>
    </row>
    <row r="50" spans="1:5" x14ac:dyDescent="0.25">
      <c r="A50">
        <v>1956</v>
      </c>
      <c r="B50">
        <v>31.8</v>
      </c>
      <c r="C50">
        <v>49.6</v>
      </c>
      <c r="D50">
        <v>49.6</v>
      </c>
      <c r="E50">
        <v>53.2</v>
      </c>
    </row>
    <row r="51" spans="1:5" x14ac:dyDescent="0.25">
      <c r="A51">
        <v>1955</v>
      </c>
      <c r="B51">
        <v>31.6</v>
      </c>
      <c r="C51">
        <v>53.7</v>
      </c>
      <c r="D51">
        <v>53.7</v>
      </c>
      <c r="E51">
        <v>53.3</v>
      </c>
    </row>
    <row r="52" spans="1:5" x14ac:dyDescent="0.25">
      <c r="A52">
        <v>1954</v>
      </c>
      <c r="B52">
        <v>35.4</v>
      </c>
      <c r="C52">
        <v>50.8</v>
      </c>
      <c r="D52">
        <v>50.8</v>
      </c>
      <c r="E52">
        <v>53.9</v>
      </c>
    </row>
    <row r="53" spans="1:5" x14ac:dyDescent="0.25">
      <c r="A53">
        <v>1953</v>
      </c>
      <c r="B53">
        <v>36.200000000000003</v>
      </c>
      <c r="C53">
        <v>52.4</v>
      </c>
      <c r="D53">
        <v>52.4</v>
      </c>
      <c r="E53">
        <v>53.5</v>
      </c>
    </row>
    <row r="54" spans="1:5" x14ac:dyDescent="0.25">
      <c r="A54">
        <v>1952</v>
      </c>
      <c r="B54">
        <v>36.6</v>
      </c>
      <c r="C54">
        <v>50.7</v>
      </c>
      <c r="D54">
        <v>50.7</v>
      </c>
      <c r="E54">
        <v>51.7</v>
      </c>
    </row>
    <row r="55" spans="1:5" x14ac:dyDescent="0.25">
      <c r="A55">
        <v>1951</v>
      </c>
      <c r="B55">
        <v>32.799999999999997</v>
      </c>
      <c r="C55">
        <v>50.8</v>
      </c>
      <c r="D55">
        <v>50.8</v>
      </c>
      <c r="E55">
        <v>52.3</v>
      </c>
    </row>
    <row r="56" spans="1:5" x14ac:dyDescent="0.25">
      <c r="A56">
        <v>1950</v>
      </c>
      <c r="B56">
        <v>39</v>
      </c>
      <c r="C56">
        <v>49.2</v>
      </c>
      <c r="D56">
        <v>49.2</v>
      </c>
      <c r="E56">
        <v>53</v>
      </c>
    </row>
    <row r="57" spans="1:5" x14ac:dyDescent="0.25">
      <c r="A57">
        <v>1949</v>
      </c>
      <c r="B57">
        <v>39.4</v>
      </c>
      <c r="C57">
        <v>50.8</v>
      </c>
      <c r="D57">
        <v>50.8</v>
      </c>
      <c r="E57">
        <v>53.8</v>
      </c>
    </row>
    <row r="58" spans="1:5" x14ac:dyDescent="0.25">
      <c r="A58">
        <v>1948</v>
      </c>
      <c r="B58">
        <v>30.6</v>
      </c>
      <c r="C58">
        <v>53.8</v>
      </c>
      <c r="D58">
        <v>53.8</v>
      </c>
      <c r="E58">
        <v>53.9</v>
      </c>
    </row>
    <row r="59" spans="1:5" x14ac:dyDescent="0.25">
      <c r="A59">
        <v>1947</v>
      </c>
      <c r="B59">
        <v>33.5</v>
      </c>
      <c r="C59">
        <v>49.1</v>
      </c>
      <c r="D59">
        <v>49.1</v>
      </c>
      <c r="E59">
        <v>55.4</v>
      </c>
    </row>
    <row r="60" spans="1:5" x14ac:dyDescent="0.25">
      <c r="A60">
        <v>1946</v>
      </c>
      <c r="B60">
        <v>32.4</v>
      </c>
      <c r="C60">
        <v>54</v>
      </c>
      <c r="D60">
        <v>54</v>
      </c>
      <c r="E60">
        <v>56.1</v>
      </c>
    </row>
    <row r="61" spans="1:5" x14ac:dyDescent="0.25">
      <c r="A61">
        <v>1945</v>
      </c>
      <c r="B61">
        <v>30.3</v>
      </c>
      <c r="C61">
        <v>54.3</v>
      </c>
      <c r="D61">
        <v>54.3</v>
      </c>
      <c r="E61">
        <v>54.4</v>
      </c>
    </row>
    <row r="62" spans="1:5" x14ac:dyDescent="0.25">
      <c r="A62">
        <v>1944</v>
      </c>
      <c r="B62">
        <v>33.5</v>
      </c>
      <c r="C62">
        <v>51.8</v>
      </c>
      <c r="D62">
        <v>51.8</v>
      </c>
      <c r="E62">
        <v>52.9</v>
      </c>
    </row>
    <row r="63" spans="1:5" x14ac:dyDescent="0.25">
      <c r="A63">
        <v>1943</v>
      </c>
      <c r="B63">
        <v>33.299999999999997</v>
      </c>
      <c r="C63">
        <v>49.7</v>
      </c>
      <c r="D63">
        <v>49.7</v>
      </c>
      <c r="E63">
        <v>51.1</v>
      </c>
    </row>
    <row r="64" spans="1:5" x14ac:dyDescent="0.25">
      <c r="A64">
        <v>1942</v>
      </c>
      <c r="B64">
        <v>32.4</v>
      </c>
      <c r="C64">
        <v>53.2</v>
      </c>
      <c r="D64">
        <v>53.2</v>
      </c>
      <c r="E64">
        <v>54.5</v>
      </c>
    </row>
    <row r="65" spans="1:5" x14ac:dyDescent="0.25">
      <c r="A65">
        <v>1941</v>
      </c>
      <c r="B65">
        <v>33.200000000000003</v>
      </c>
      <c r="C65">
        <v>50</v>
      </c>
      <c r="D65">
        <v>50</v>
      </c>
      <c r="E65">
        <v>56.3</v>
      </c>
    </row>
    <row r="66" spans="1:5" x14ac:dyDescent="0.25">
      <c r="A66">
        <v>1940</v>
      </c>
      <c r="B66">
        <v>29.2</v>
      </c>
      <c r="C66">
        <v>48.2</v>
      </c>
      <c r="D66">
        <v>48.2</v>
      </c>
      <c r="E66">
        <v>52.3</v>
      </c>
    </row>
    <row r="67" spans="1:5" x14ac:dyDescent="0.25">
      <c r="A67">
        <v>1939</v>
      </c>
      <c r="B67">
        <v>35.799999999999997</v>
      </c>
      <c r="C67">
        <v>51.8</v>
      </c>
      <c r="D67">
        <v>51.8</v>
      </c>
      <c r="E67">
        <v>54.1</v>
      </c>
    </row>
    <row r="68" spans="1:5" x14ac:dyDescent="0.25">
      <c r="A68">
        <v>1938</v>
      </c>
      <c r="B68">
        <v>34.6</v>
      </c>
      <c r="C68">
        <v>53.7</v>
      </c>
      <c r="D68">
        <v>53.7</v>
      </c>
      <c r="E68">
        <v>54.2</v>
      </c>
    </row>
    <row r="69" spans="1:5" x14ac:dyDescent="0.25">
      <c r="A69">
        <v>1937</v>
      </c>
      <c r="B69">
        <v>37.4</v>
      </c>
      <c r="C69">
        <v>49.3</v>
      </c>
      <c r="D69">
        <v>49.3</v>
      </c>
      <c r="E69">
        <v>50.6</v>
      </c>
    </row>
    <row r="70" spans="1:5" x14ac:dyDescent="0.25">
      <c r="A70">
        <v>1936</v>
      </c>
      <c r="B70">
        <v>26.8</v>
      </c>
      <c r="C70">
        <v>51.9</v>
      </c>
      <c r="D70">
        <v>51.9</v>
      </c>
      <c r="E70">
        <v>54.5</v>
      </c>
    </row>
    <row r="71" spans="1:5" x14ac:dyDescent="0.25">
      <c r="A71">
        <v>1935</v>
      </c>
      <c r="B71">
        <v>33.1</v>
      </c>
      <c r="C71">
        <v>51.4</v>
      </c>
      <c r="D71">
        <v>51.4</v>
      </c>
      <c r="E71">
        <v>54.3</v>
      </c>
    </row>
    <row r="72" spans="1:5" x14ac:dyDescent="0.25">
      <c r="A72">
        <v>1934</v>
      </c>
      <c r="B72">
        <v>32.4</v>
      </c>
      <c r="C72">
        <v>50.6</v>
      </c>
      <c r="D72">
        <v>50.6</v>
      </c>
      <c r="E72">
        <v>55.1</v>
      </c>
    </row>
    <row r="73" spans="1:5" x14ac:dyDescent="0.25">
      <c r="A73">
        <v>1933</v>
      </c>
      <c r="B73">
        <v>35.799999999999997</v>
      </c>
      <c r="C73">
        <v>51.6</v>
      </c>
      <c r="D73">
        <v>51.6</v>
      </c>
      <c r="E73">
        <v>54</v>
      </c>
    </row>
    <row r="74" spans="1:5" x14ac:dyDescent="0.25">
      <c r="A74">
        <v>1932</v>
      </c>
      <c r="B74">
        <v>41.4</v>
      </c>
      <c r="C74">
        <v>48.8</v>
      </c>
      <c r="D74">
        <v>48.8</v>
      </c>
      <c r="E74">
        <v>52.9</v>
      </c>
    </row>
    <row r="75" spans="1:5" x14ac:dyDescent="0.25">
      <c r="A75">
        <v>1931</v>
      </c>
      <c r="B75">
        <v>32.6</v>
      </c>
      <c r="C75">
        <v>48.2</v>
      </c>
      <c r="D75">
        <v>48.2</v>
      </c>
      <c r="E75">
        <v>58.3</v>
      </c>
    </row>
    <row r="76" spans="1:5" x14ac:dyDescent="0.25">
      <c r="A76">
        <v>1930</v>
      </c>
      <c r="B76">
        <v>35.9</v>
      </c>
      <c r="C76">
        <v>51.2</v>
      </c>
      <c r="D76">
        <v>51.2</v>
      </c>
      <c r="E76">
        <v>52.9</v>
      </c>
    </row>
    <row r="77" spans="1:5" x14ac:dyDescent="0.25">
      <c r="A77">
        <v>1929</v>
      </c>
      <c r="B77">
        <v>31.4</v>
      </c>
      <c r="C77">
        <v>53.2</v>
      </c>
      <c r="D77">
        <v>53.2</v>
      </c>
      <c r="E77">
        <v>52.9</v>
      </c>
    </row>
    <row r="78" spans="1:5" x14ac:dyDescent="0.25">
      <c r="A78">
        <v>1928</v>
      </c>
      <c r="B78">
        <v>32.700000000000003</v>
      </c>
      <c r="C78">
        <v>48.5</v>
      </c>
      <c r="D78">
        <v>48.5</v>
      </c>
      <c r="E78">
        <v>52.9</v>
      </c>
    </row>
    <row r="79" spans="1:5" x14ac:dyDescent="0.25">
      <c r="A79">
        <v>1927</v>
      </c>
      <c r="B79">
        <v>34.9</v>
      </c>
      <c r="C79">
        <v>52</v>
      </c>
      <c r="D79">
        <v>52</v>
      </c>
      <c r="E79">
        <v>56.3</v>
      </c>
    </row>
    <row r="80" spans="1:5" x14ac:dyDescent="0.25">
      <c r="A80">
        <v>1926</v>
      </c>
      <c r="B80">
        <v>31.4</v>
      </c>
      <c r="C80">
        <v>47</v>
      </c>
      <c r="D80">
        <v>47</v>
      </c>
      <c r="E80">
        <v>53.6</v>
      </c>
    </row>
    <row r="81" spans="1:5" x14ac:dyDescent="0.25">
      <c r="A81">
        <v>1925</v>
      </c>
      <c r="B81">
        <v>33.700000000000003</v>
      </c>
      <c r="C81">
        <v>50.7</v>
      </c>
      <c r="D81">
        <v>50.7</v>
      </c>
      <c r="E81">
        <v>52.5</v>
      </c>
    </row>
    <row r="82" spans="1:5" x14ac:dyDescent="0.25">
      <c r="A82">
        <v>1924</v>
      </c>
      <c r="B82">
        <v>34</v>
      </c>
      <c r="C82">
        <v>47.2</v>
      </c>
      <c r="D82">
        <v>47.2</v>
      </c>
      <c r="E82">
        <v>51.6</v>
      </c>
    </row>
    <row r="83" spans="1:5" x14ac:dyDescent="0.25">
      <c r="A83">
        <v>1923</v>
      </c>
      <c r="B83">
        <v>33.1</v>
      </c>
      <c r="C83">
        <v>49.4</v>
      </c>
      <c r="D83">
        <v>49.4</v>
      </c>
      <c r="E83">
        <v>52.5</v>
      </c>
    </row>
    <row r="84" spans="1:5" x14ac:dyDescent="0.25">
      <c r="A84">
        <v>1922</v>
      </c>
      <c r="B84">
        <v>34.200000000000003</v>
      </c>
      <c r="C84">
        <v>53.3</v>
      </c>
      <c r="D84">
        <v>53.3</v>
      </c>
      <c r="E84">
        <v>54.4</v>
      </c>
    </row>
    <row r="85" spans="1:5" x14ac:dyDescent="0.25">
      <c r="A85">
        <v>1921</v>
      </c>
      <c r="B85">
        <v>35.200000000000003</v>
      </c>
      <c r="C85">
        <v>55.5</v>
      </c>
      <c r="D85">
        <v>55.5</v>
      </c>
      <c r="E85">
        <v>55.8</v>
      </c>
    </row>
    <row r="86" spans="1:5" x14ac:dyDescent="0.25">
      <c r="A86">
        <v>1920</v>
      </c>
      <c r="B86">
        <v>29.2</v>
      </c>
      <c r="C86">
        <v>49.4</v>
      </c>
      <c r="D86">
        <v>49.4</v>
      </c>
      <c r="E86">
        <v>54.2</v>
      </c>
    </row>
    <row r="87" spans="1:5" x14ac:dyDescent="0.25">
      <c r="A87">
        <v>1919</v>
      </c>
      <c r="B87">
        <v>35.799999999999997</v>
      </c>
      <c r="C87">
        <v>51.5</v>
      </c>
      <c r="D87">
        <v>51.5</v>
      </c>
      <c r="E87">
        <v>56.5</v>
      </c>
    </row>
    <row r="88" spans="1:5" x14ac:dyDescent="0.25">
      <c r="A88">
        <v>1918</v>
      </c>
      <c r="B88">
        <v>25.9</v>
      </c>
      <c r="C88">
        <v>53.4</v>
      </c>
      <c r="D88">
        <v>53.4</v>
      </c>
      <c r="E88">
        <v>52.7</v>
      </c>
    </row>
    <row r="89" spans="1:5" x14ac:dyDescent="0.25">
      <c r="A89">
        <v>1917</v>
      </c>
      <c r="B89">
        <v>31.4</v>
      </c>
      <c r="C89">
        <v>48.6</v>
      </c>
      <c r="D89">
        <v>48.6</v>
      </c>
      <c r="E89">
        <v>49.3</v>
      </c>
    </row>
    <row r="90" spans="1:5" x14ac:dyDescent="0.25">
      <c r="A90">
        <v>1916</v>
      </c>
      <c r="B90">
        <v>33.4</v>
      </c>
      <c r="C90">
        <v>49.9</v>
      </c>
      <c r="D90">
        <v>49.9</v>
      </c>
      <c r="E90">
        <v>52.5</v>
      </c>
    </row>
    <row r="91" spans="1:5" x14ac:dyDescent="0.25">
      <c r="A91">
        <v>1915</v>
      </c>
      <c r="B91">
        <v>32.5</v>
      </c>
      <c r="C91">
        <v>49.2</v>
      </c>
      <c r="D91">
        <v>49.2</v>
      </c>
      <c r="E91">
        <v>55.4</v>
      </c>
    </row>
    <row r="92" spans="1:5" x14ac:dyDescent="0.25">
      <c r="A92">
        <v>1914</v>
      </c>
      <c r="B92">
        <v>32.6</v>
      </c>
      <c r="C92">
        <v>49.5</v>
      </c>
      <c r="D92">
        <v>49.5</v>
      </c>
      <c r="E92">
        <v>53.2</v>
      </c>
    </row>
    <row r="93" spans="1:5" x14ac:dyDescent="0.25">
      <c r="A93">
        <v>1913</v>
      </c>
      <c r="B93">
        <v>35.5</v>
      </c>
      <c r="C93">
        <v>52.1</v>
      </c>
      <c r="D93">
        <v>52.1</v>
      </c>
      <c r="E93">
        <v>53.3</v>
      </c>
    </row>
    <row r="94" spans="1:5" x14ac:dyDescent="0.25">
      <c r="A94">
        <v>1912</v>
      </c>
      <c r="B94">
        <v>29.1</v>
      </c>
      <c r="C94">
        <v>51.8</v>
      </c>
      <c r="D94">
        <v>51.8</v>
      </c>
      <c r="E94">
        <v>54.5</v>
      </c>
    </row>
    <row r="95" spans="1:5" x14ac:dyDescent="0.25">
      <c r="A95">
        <v>1911</v>
      </c>
      <c r="B95">
        <v>33.9</v>
      </c>
      <c r="C95">
        <v>50.9</v>
      </c>
      <c r="D95">
        <v>50.9</v>
      </c>
      <c r="E95">
        <v>54.1</v>
      </c>
    </row>
    <row r="96" spans="1:5" x14ac:dyDescent="0.25">
      <c r="A96">
        <v>1910</v>
      </c>
      <c r="B96">
        <v>29.8</v>
      </c>
      <c r="C96">
        <v>52.4</v>
      </c>
      <c r="D96">
        <v>52.4</v>
      </c>
      <c r="E96">
        <v>53.5</v>
      </c>
    </row>
    <row r="97" spans="1:5" x14ac:dyDescent="0.25">
      <c r="A97">
        <v>1909</v>
      </c>
      <c r="B97">
        <v>36.9</v>
      </c>
      <c r="C97">
        <v>50.4</v>
      </c>
      <c r="D97">
        <v>50.4</v>
      </c>
      <c r="E97">
        <v>53.2</v>
      </c>
    </row>
    <row r="98" spans="1:5" x14ac:dyDescent="0.25">
      <c r="A98">
        <v>1908</v>
      </c>
      <c r="B98">
        <v>31.6</v>
      </c>
      <c r="C98">
        <v>54.2</v>
      </c>
      <c r="D98">
        <v>54.2</v>
      </c>
      <c r="E98">
        <v>53.7</v>
      </c>
    </row>
    <row r="99" spans="1:5" x14ac:dyDescent="0.25">
      <c r="A99">
        <v>1907</v>
      </c>
      <c r="B99">
        <v>34.299999999999997</v>
      </c>
      <c r="C99">
        <v>50.3</v>
      </c>
      <c r="D99">
        <v>50.3</v>
      </c>
      <c r="E99">
        <v>51.7</v>
      </c>
    </row>
    <row r="100" spans="1:5" x14ac:dyDescent="0.25">
      <c r="A100">
        <v>1906</v>
      </c>
      <c r="B100">
        <v>34.5</v>
      </c>
      <c r="C100">
        <v>50.3</v>
      </c>
      <c r="D100">
        <v>50.3</v>
      </c>
      <c r="E100">
        <v>55.1</v>
      </c>
    </row>
    <row r="101" spans="1:5" x14ac:dyDescent="0.25">
      <c r="A101">
        <v>1905</v>
      </c>
      <c r="B101">
        <v>27.3</v>
      </c>
      <c r="C101">
        <v>53.3</v>
      </c>
      <c r="D101">
        <v>53.3</v>
      </c>
      <c r="E101">
        <v>52.8</v>
      </c>
    </row>
    <row r="102" spans="1:5" x14ac:dyDescent="0.25">
      <c r="A102">
        <v>1904</v>
      </c>
      <c r="B102">
        <v>26.8</v>
      </c>
      <c r="C102">
        <v>50</v>
      </c>
      <c r="D102">
        <v>50</v>
      </c>
      <c r="E102">
        <v>53.1</v>
      </c>
    </row>
    <row r="103" spans="1:5" x14ac:dyDescent="0.25">
      <c r="A103">
        <v>1903</v>
      </c>
      <c r="B103">
        <v>32.700000000000003</v>
      </c>
      <c r="C103">
        <v>54.6</v>
      </c>
      <c r="D103">
        <v>54.6</v>
      </c>
      <c r="E103">
        <v>51.2</v>
      </c>
    </row>
    <row r="104" spans="1:5" x14ac:dyDescent="0.25">
      <c r="A104">
        <v>1902</v>
      </c>
      <c r="B104">
        <v>28.8</v>
      </c>
      <c r="C104">
        <v>51.7</v>
      </c>
      <c r="D104">
        <v>51.7</v>
      </c>
      <c r="E104">
        <v>56.1</v>
      </c>
    </row>
    <row r="105" spans="1:5" x14ac:dyDescent="0.25">
      <c r="A105">
        <v>1901</v>
      </c>
      <c r="B105">
        <v>30.8</v>
      </c>
      <c r="C105">
        <v>49.6</v>
      </c>
      <c r="D105">
        <v>49.6</v>
      </c>
      <c r="E105">
        <v>51.2</v>
      </c>
    </row>
    <row r="106" spans="1:5" x14ac:dyDescent="0.25">
      <c r="A106">
        <v>1900</v>
      </c>
      <c r="B106">
        <v>31.9</v>
      </c>
      <c r="C106">
        <v>49.8</v>
      </c>
      <c r="D106">
        <v>49.8</v>
      </c>
      <c r="E106">
        <v>58.1</v>
      </c>
    </row>
    <row r="107" spans="1:5" x14ac:dyDescent="0.25">
      <c r="A107">
        <v>1899</v>
      </c>
      <c r="B107">
        <v>29.6</v>
      </c>
      <c r="C107">
        <v>52.3</v>
      </c>
      <c r="D107">
        <v>52.3</v>
      </c>
      <c r="E107">
        <v>54.4</v>
      </c>
    </row>
    <row r="108" spans="1:5" x14ac:dyDescent="0.25">
      <c r="A108">
        <v>1898</v>
      </c>
      <c r="B108">
        <v>34.799999999999997</v>
      </c>
      <c r="C108">
        <v>52.1</v>
      </c>
      <c r="D108">
        <v>52.1</v>
      </c>
      <c r="E108">
        <v>53.8</v>
      </c>
    </row>
    <row r="109" spans="1:5" x14ac:dyDescent="0.25">
      <c r="A109">
        <v>1897</v>
      </c>
      <c r="B109">
        <v>32.700000000000003</v>
      </c>
      <c r="C109">
        <v>50.7</v>
      </c>
      <c r="D109">
        <v>50.7</v>
      </c>
      <c r="E109">
        <v>55.4</v>
      </c>
    </row>
    <row r="110" spans="1:5" x14ac:dyDescent="0.25">
      <c r="A110">
        <v>1896</v>
      </c>
      <c r="B110">
        <v>33.299999999999997</v>
      </c>
      <c r="C110">
        <v>52.9</v>
      </c>
      <c r="D110">
        <v>52.9</v>
      </c>
      <c r="E110">
        <v>53.6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0"/>
  <sheetViews>
    <sheetView workbookViewId="0">
      <selection activeCell="A5" sqref="A5"/>
    </sheetView>
  </sheetViews>
  <sheetFormatPr defaultRowHeight="15" x14ac:dyDescent="0.25"/>
  <cols>
    <col min="1" max="1" width="35.5703125" customWidth="1"/>
    <col min="2" max="2" width="12.85546875" customWidth="1"/>
    <col min="3" max="3" width="15.42578125" bestFit="1" customWidth="1"/>
    <col min="4" max="5" width="12" bestFit="1" customWidth="1"/>
  </cols>
  <sheetData>
    <row r="3" spans="1:2" x14ac:dyDescent="0.25">
      <c r="A3" s="19" t="s">
        <v>4152</v>
      </c>
      <c r="B3" t="s">
        <v>4154</v>
      </c>
    </row>
    <row r="4" spans="1:2" x14ac:dyDescent="0.25">
      <c r="A4" s="20" t="s">
        <v>4053</v>
      </c>
      <c r="B4" s="1">
        <v>463651.01999999996</v>
      </c>
    </row>
    <row r="5" spans="1:2" x14ac:dyDescent="0.25">
      <c r="A5" s="20" t="s">
        <v>4054</v>
      </c>
      <c r="B5" s="1">
        <v>300019.5</v>
      </c>
    </row>
    <row r="6" spans="1:2" x14ac:dyDescent="0.25">
      <c r="A6" s="20" t="s">
        <v>4055</v>
      </c>
      <c r="B6" s="1">
        <v>1148392</v>
      </c>
    </row>
    <row r="7" spans="1:2" x14ac:dyDescent="0.25">
      <c r="A7" s="20" t="s">
        <v>4056</v>
      </c>
      <c r="B7" s="1">
        <v>1530619</v>
      </c>
    </row>
    <row r="8" spans="1:2" x14ac:dyDescent="0.25">
      <c r="A8" s="20" t="s">
        <v>4057</v>
      </c>
      <c r="B8" s="1">
        <v>2509118</v>
      </c>
    </row>
    <row r="9" spans="1:2" x14ac:dyDescent="0.25">
      <c r="A9" s="20" t="s">
        <v>4058</v>
      </c>
      <c r="B9" s="1">
        <v>117169.79999999999</v>
      </c>
    </row>
    <row r="10" spans="1:2" x14ac:dyDescent="0.25">
      <c r="A10" s="20" t="s">
        <v>4059</v>
      </c>
      <c r="B10" s="1">
        <v>1027200.6999999998</v>
      </c>
    </row>
    <row r="11" spans="1:2" x14ac:dyDescent="0.25">
      <c r="A11" s="20" t="s">
        <v>4060</v>
      </c>
      <c r="B11" s="1">
        <v>1518667.1999999997</v>
      </c>
    </row>
    <row r="12" spans="1:2" x14ac:dyDescent="0.25">
      <c r="A12" s="20" t="s">
        <v>4061</v>
      </c>
      <c r="B12" s="1">
        <v>745406.9</v>
      </c>
    </row>
    <row r="13" spans="1:2" x14ac:dyDescent="0.25">
      <c r="A13" s="20" t="s">
        <v>4062</v>
      </c>
      <c r="B13" s="1">
        <v>44944</v>
      </c>
    </row>
    <row r="14" spans="1:2" x14ac:dyDescent="0.25">
      <c r="A14" s="20" t="s">
        <v>4063</v>
      </c>
      <c r="B14" s="1">
        <v>117340</v>
      </c>
    </row>
    <row r="15" spans="1:2" x14ac:dyDescent="0.25">
      <c r="A15" s="20" t="s">
        <v>4064</v>
      </c>
      <c r="B15" s="1">
        <v>110011.5</v>
      </c>
    </row>
    <row r="16" spans="1:2" x14ac:dyDescent="0.25">
      <c r="A16" s="20" t="s">
        <v>4065</v>
      </c>
      <c r="B16" s="1">
        <v>35310.69</v>
      </c>
    </row>
    <row r="17" spans="1:2" x14ac:dyDescent="0.25">
      <c r="A17" s="20" t="s">
        <v>4066</v>
      </c>
      <c r="B17" s="1">
        <v>445512</v>
      </c>
    </row>
    <row r="18" spans="1:2" x14ac:dyDescent="0.25">
      <c r="A18" s="20" t="s">
        <v>4067</v>
      </c>
      <c r="B18" s="1">
        <v>392562.27000000008</v>
      </c>
    </row>
    <row r="19" spans="1:2" x14ac:dyDescent="0.25">
      <c r="A19" s="20" t="s">
        <v>4068</v>
      </c>
      <c r="B19" s="1">
        <v>746819.8</v>
      </c>
    </row>
    <row r="20" spans="1:2" x14ac:dyDescent="0.25">
      <c r="A20" s="20" t="s">
        <v>4069</v>
      </c>
      <c r="B20" s="1">
        <v>13920551.799999999</v>
      </c>
    </row>
    <row r="21" spans="1:2" x14ac:dyDescent="0.25">
      <c r="A21" s="20" t="s">
        <v>4070</v>
      </c>
      <c r="B21" s="1">
        <v>27600213</v>
      </c>
    </row>
    <row r="22" spans="1:2" x14ac:dyDescent="0.25">
      <c r="A22" s="20" t="s">
        <v>4071</v>
      </c>
      <c r="B22" s="1">
        <v>16320493.65</v>
      </c>
    </row>
    <row r="23" spans="1:2" x14ac:dyDescent="0.25">
      <c r="A23" s="20" t="s">
        <v>4072</v>
      </c>
      <c r="B23" s="1">
        <v>417294</v>
      </c>
    </row>
    <row r="24" spans="1:2" x14ac:dyDescent="0.25">
      <c r="A24" s="20" t="s">
        <v>4073</v>
      </c>
      <c r="B24" s="1">
        <v>4470404</v>
      </c>
    </row>
    <row r="25" spans="1:2" x14ac:dyDescent="0.25">
      <c r="A25" s="20" t="s">
        <v>4074</v>
      </c>
      <c r="B25" s="1">
        <v>13379817.099999998</v>
      </c>
    </row>
    <row r="26" spans="1:2" x14ac:dyDescent="0.25">
      <c r="A26" s="20" t="s">
        <v>4075</v>
      </c>
      <c r="B26" s="1">
        <v>1401664.45</v>
      </c>
    </row>
    <row r="27" spans="1:2" x14ac:dyDescent="0.25">
      <c r="A27" s="20" t="s">
        <v>4076</v>
      </c>
      <c r="B27" s="1">
        <v>1004509.1000000001</v>
      </c>
    </row>
    <row r="28" spans="1:2" x14ac:dyDescent="0.25">
      <c r="A28" s="20" t="s">
        <v>4077</v>
      </c>
      <c r="B28" s="1">
        <v>133651.99</v>
      </c>
    </row>
    <row r="29" spans="1:2" x14ac:dyDescent="0.25">
      <c r="A29" s="20" t="s">
        <v>4078</v>
      </c>
      <c r="B29" s="1">
        <v>807468.1</v>
      </c>
    </row>
    <row r="30" spans="1:2" x14ac:dyDescent="0.25">
      <c r="A30" s="20" t="s">
        <v>4079</v>
      </c>
      <c r="B30" s="1">
        <v>2217211</v>
      </c>
    </row>
    <row r="31" spans="1:2" x14ac:dyDescent="0.25">
      <c r="A31" s="20" t="s">
        <v>4080</v>
      </c>
      <c r="B31" s="1">
        <v>1425970.76</v>
      </c>
    </row>
    <row r="32" spans="1:2" x14ac:dyDescent="0.25">
      <c r="A32" s="20" t="s">
        <v>4081</v>
      </c>
      <c r="B32" s="1">
        <v>1753394.0899999996</v>
      </c>
    </row>
    <row r="33" spans="1:2" x14ac:dyDescent="0.25">
      <c r="A33" s="20" t="s">
        <v>4082</v>
      </c>
      <c r="B33" s="1">
        <v>53321.4</v>
      </c>
    </row>
    <row r="34" spans="1:2" x14ac:dyDescent="0.25">
      <c r="A34" s="20" t="s">
        <v>4083</v>
      </c>
      <c r="B34" s="1">
        <v>1805545.399999999</v>
      </c>
    </row>
    <row r="35" spans="1:2" x14ac:dyDescent="0.25">
      <c r="A35" s="20" t="s">
        <v>4084</v>
      </c>
      <c r="B35" s="1">
        <v>782594.4</v>
      </c>
    </row>
    <row r="36" spans="1:2" x14ac:dyDescent="0.25">
      <c r="A36" s="20" t="s">
        <v>4085</v>
      </c>
      <c r="B36" s="1">
        <v>152233.47</v>
      </c>
    </row>
    <row r="37" spans="1:2" x14ac:dyDescent="0.25">
      <c r="A37" s="20" t="s">
        <v>4086</v>
      </c>
      <c r="B37" s="1">
        <v>181076.58000000002</v>
      </c>
    </row>
    <row r="38" spans="1:2" x14ac:dyDescent="0.25">
      <c r="A38" s="20" t="s">
        <v>4087</v>
      </c>
      <c r="B38" s="1">
        <v>766229.10000000009</v>
      </c>
    </row>
    <row r="39" spans="1:2" x14ac:dyDescent="0.25">
      <c r="A39" s="20" t="s">
        <v>4088</v>
      </c>
      <c r="B39" s="1">
        <v>2411090.8300000005</v>
      </c>
    </row>
    <row r="40" spans="1:2" x14ac:dyDescent="0.25">
      <c r="A40" s="20" t="s">
        <v>4089</v>
      </c>
      <c r="B40" s="1">
        <v>2184752.2199999997</v>
      </c>
    </row>
    <row r="41" spans="1:2" x14ac:dyDescent="0.25">
      <c r="A41" s="20" t="s">
        <v>4090</v>
      </c>
      <c r="B41" s="1">
        <v>833495.67</v>
      </c>
    </row>
    <row r="42" spans="1:2" x14ac:dyDescent="0.25">
      <c r="A42" s="20" t="s">
        <v>4091</v>
      </c>
      <c r="B42" s="1">
        <v>407340.08999999997</v>
      </c>
    </row>
    <row r="43" spans="1:2" x14ac:dyDescent="0.25">
      <c r="A43" s="20" t="s">
        <v>4092</v>
      </c>
      <c r="B43" s="1">
        <v>354054.33</v>
      </c>
    </row>
    <row r="44" spans="1:2" x14ac:dyDescent="0.25">
      <c r="A44" s="20" t="s">
        <v>4093</v>
      </c>
      <c r="B44" s="1">
        <v>1049324.4000000001</v>
      </c>
    </row>
    <row r="45" spans="1:2" x14ac:dyDescent="0.25">
      <c r="A45" s="20" t="s">
        <v>4094</v>
      </c>
      <c r="B45" s="1">
        <v>483771.33</v>
      </c>
    </row>
    <row r="46" spans="1:2" x14ac:dyDescent="0.25">
      <c r="A46" s="20" t="s">
        <v>4095</v>
      </c>
      <c r="B46" s="1">
        <v>30670.11</v>
      </c>
    </row>
    <row r="47" spans="1:2" x14ac:dyDescent="0.25">
      <c r="A47" s="20" t="s">
        <v>4096</v>
      </c>
      <c r="B47" s="1">
        <v>355372.38</v>
      </c>
    </row>
    <row r="48" spans="1:2" x14ac:dyDescent="0.25">
      <c r="A48" s="20" t="s">
        <v>4097</v>
      </c>
      <c r="B48" s="1">
        <v>292458.33</v>
      </c>
    </row>
    <row r="49" spans="1:2" x14ac:dyDescent="0.25">
      <c r="A49" s="20" t="s">
        <v>4098</v>
      </c>
      <c r="B49" s="1">
        <v>2867487.6899999995</v>
      </c>
    </row>
    <row r="50" spans="1:2" x14ac:dyDescent="0.25">
      <c r="A50" s="20" t="s">
        <v>4099</v>
      </c>
      <c r="B50" s="1">
        <v>58604.94</v>
      </c>
    </row>
    <row r="51" spans="1:2" x14ac:dyDescent="0.25">
      <c r="A51" s="20" t="s">
        <v>4100</v>
      </c>
      <c r="B51" s="1">
        <v>180095.73</v>
      </c>
    </row>
    <row r="52" spans="1:2" x14ac:dyDescent="0.25">
      <c r="A52" s="20" t="s">
        <v>4101</v>
      </c>
      <c r="B52" s="1">
        <v>29957.58</v>
      </c>
    </row>
    <row r="53" spans="1:2" x14ac:dyDescent="0.25">
      <c r="A53" s="20" t="s">
        <v>4102</v>
      </c>
      <c r="B53" s="1">
        <v>311808.87</v>
      </c>
    </row>
    <row r="54" spans="1:2" x14ac:dyDescent="0.25">
      <c r="A54" s="20" t="s">
        <v>4103</v>
      </c>
      <c r="B54" s="1">
        <v>60768.630000000005</v>
      </c>
    </row>
    <row r="55" spans="1:2" x14ac:dyDescent="0.25">
      <c r="A55" s="20" t="s">
        <v>4104</v>
      </c>
      <c r="B55" s="1">
        <v>33877.800000000003</v>
      </c>
    </row>
    <row r="56" spans="1:2" x14ac:dyDescent="0.25">
      <c r="A56" s="20" t="s">
        <v>4105</v>
      </c>
      <c r="B56" s="1">
        <v>578988</v>
      </c>
    </row>
    <row r="57" spans="1:2" x14ac:dyDescent="0.25">
      <c r="A57" s="20" t="s">
        <v>4106</v>
      </c>
      <c r="B57" s="1">
        <v>109570</v>
      </c>
    </row>
    <row r="58" spans="1:2" x14ac:dyDescent="0.25">
      <c r="A58" s="20" t="s">
        <v>4107</v>
      </c>
      <c r="B58" s="1">
        <v>20388</v>
      </c>
    </row>
    <row r="59" spans="1:2" x14ac:dyDescent="0.25">
      <c r="A59" s="20" t="s">
        <v>4108</v>
      </c>
      <c r="B59" s="1">
        <v>2697462</v>
      </c>
    </row>
    <row r="60" spans="1:2" x14ac:dyDescent="0.25">
      <c r="A60" s="20" t="s">
        <v>4109</v>
      </c>
      <c r="B60" s="1">
        <v>36861.03</v>
      </c>
    </row>
    <row r="61" spans="1:2" x14ac:dyDescent="0.25">
      <c r="A61" s="20" t="s">
        <v>4110</v>
      </c>
      <c r="B61" s="1">
        <v>32940.81</v>
      </c>
    </row>
    <row r="62" spans="1:2" x14ac:dyDescent="0.25">
      <c r="A62" s="20" t="s">
        <v>4111</v>
      </c>
      <c r="B62" s="1">
        <v>129080.16</v>
      </c>
    </row>
    <row r="63" spans="1:2" x14ac:dyDescent="0.25">
      <c r="A63" s="20" t="s">
        <v>4112</v>
      </c>
      <c r="B63" s="1">
        <v>2968189</v>
      </c>
    </row>
    <row r="64" spans="1:2" x14ac:dyDescent="0.25">
      <c r="A64" s="20" t="s">
        <v>4113</v>
      </c>
      <c r="B64" s="1">
        <v>353080.80000000005</v>
      </c>
    </row>
    <row r="65" spans="1:2" x14ac:dyDescent="0.25">
      <c r="A65" s="20" t="s">
        <v>4114</v>
      </c>
      <c r="B65" s="1">
        <v>196499.07</v>
      </c>
    </row>
    <row r="66" spans="1:2" x14ac:dyDescent="0.25">
      <c r="A66" s="20" t="s">
        <v>4115</v>
      </c>
      <c r="B66" s="1">
        <v>38158.199999999997</v>
      </c>
    </row>
    <row r="67" spans="1:2" x14ac:dyDescent="0.25">
      <c r="A67" s="20" t="s">
        <v>4116</v>
      </c>
      <c r="B67" s="1">
        <v>560038</v>
      </c>
    </row>
    <row r="68" spans="1:2" x14ac:dyDescent="0.25">
      <c r="A68" s="20" t="s">
        <v>4117</v>
      </c>
      <c r="B68" s="1">
        <v>342446</v>
      </c>
    </row>
    <row r="69" spans="1:2" x14ac:dyDescent="0.25">
      <c r="A69" s="20" t="s">
        <v>4118</v>
      </c>
      <c r="B69" s="1">
        <v>313685.46000000002</v>
      </c>
    </row>
    <row r="70" spans="1:2" x14ac:dyDescent="0.25">
      <c r="A70" s="20" t="s">
        <v>4119</v>
      </c>
      <c r="B70" s="1">
        <v>668628</v>
      </c>
    </row>
    <row r="71" spans="1:2" x14ac:dyDescent="0.25">
      <c r="A71" s="20" t="s">
        <v>4120</v>
      </c>
      <c r="B71" s="1">
        <v>156984</v>
      </c>
    </row>
    <row r="72" spans="1:2" x14ac:dyDescent="0.25">
      <c r="A72" s="20" t="s">
        <v>4121</v>
      </c>
      <c r="B72" s="1">
        <v>472676.22000000009</v>
      </c>
    </row>
    <row r="73" spans="1:2" x14ac:dyDescent="0.25">
      <c r="A73" s="20" t="s">
        <v>4122</v>
      </c>
      <c r="B73" s="1">
        <v>66267.600000000006</v>
      </c>
    </row>
    <row r="74" spans="1:2" x14ac:dyDescent="0.25">
      <c r="A74" s="20" t="s">
        <v>4123</v>
      </c>
      <c r="B74" s="1">
        <v>808730.40000000014</v>
      </c>
    </row>
    <row r="75" spans="1:2" x14ac:dyDescent="0.25">
      <c r="A75" s="20" t="s">
        <v>4124</v>
      </c>
      <c r="B75" s="1">
        <v>881778.60000000009</v>
      </c>
    </row>
    <row r="76" spans="1:2" x14ac:dyDescent="0.25">
      <c r="A76" s="20" t="s">
        <v>4125</v>
      </c>
      <c r="B76" s="1">
        <v>35310.69</v>
      </c>
    </row>
    <row r="77" spans="1:2" x14ac:dyDescent="0.25">
      <c r="A77" s="20" t="s">
        <v>4126</v>
      </c>
      <c r="B77" s="1">
        <v>372629.7</v>
      </c>
    </row>
    <row r="78" spans="1:2" x14ac:dyDescent="0.25">
      <c r="A78" s="20" t="s">
        <v>4127</v>
      </c>
      <c r="B78" s="1">
        <v>887803.29999999993</v>
      </c>
    </row>
    <row r="79" spans="1:2" x14ac:dyDescent="0.25">
      <c r="A79" s="20" t="s">
        <v>4128</v>
      </c>
      <c r="B79" s="1">
        <v>62890.559999999998</v>
      </c>
    </row>
    <row r="80" spans="1:2" x14ac:dyDescent="0.25">
      <c r="A80" s="20" t="s">
        <v>4129</v>
      </c>
      <c r="B80" s="1">
        <v>595902.71999999997</v>
      </c>
    </row>
    <row r="81" spans="1:2" x14ac:dyDescent="0.25">
      <c r="A81" s="20" t="s">
        <v>4130</v>
      </c>
      <c r="B81" s="1">
        <v>31583.61</v>
      </c>
    </row>
    <row r="82" spans="1:2" x14ac:dyDescent="0.25">
      <c r="A82" s="20" t="s">
        <v>4131</v>
      </c>
      <c r="B82" s="1">
        <v>1310060.3999999999</v>
      </c>
    </row>
    <row r="83" spans="1:2" x14ac:dyDescent="0.25">
      <c r="A83" s="20" t="s">
        <v>4132</v>
      </c>
      <c r="B83" s="1">
        <v>463744.8</v>
      </c>
    </row>
    <row r="84" spans="1:2" x14ac:dyDescent="0.25">
      <c r="A84" s="20" t="s">
        <v>4133</v>
      </c>
      <c r="B84" s="1">
        <v>734373.13</v>
      </c>
    </row>
    <row r="85" spans="1:2" x14ac:dyDescent="0.25">
      <c r="A85" s="20" t="s">
        <v>4134</v>
      </c>
      <c r="B85" s="1">
        <v>1964588.0799999994</v>
      </c>
    </row>
    <row r="86" spans="1:2" x14ac:dyDescent="0.25">
      <c r="A86" s="20" t="s">
        <v>4135</v>
      </c>
      <c r="B86" s="1">
        <v>243531</v>
      </c>
    </row>
    <row r="87" spans="1:2" x14ac:dyDescent="0.25">
      <c r="A87" s="20" t="s">
        <v>4136</v>
      </c>
      <c r="B87" s="1">
        <v>69806</v>
      </c>
    </row>
    <row r="88" spans="1:2" x14ac:dyDescent="0.25">
      <c r="A88" s="20" t="s">
        <v>4137</v>
      </c>
      <c r="B88" s="1">
        <v>2051168</v>
      </c>
    </row>
    <row r="89" spans="1:2" x14ac:dyDescent="0.25">
      <c r="A89" s="20" t="s">
        <v>4138</v>
      </c>
      <c r="B89" s="1">
        <v>100000</v>
      </c>
    </row>
    <row r="90" spans="1:2" x14ac:dyDescent="0.25">
      <c r="A90" s="20" t="s">
        <v>4139</v>
      </c>
      <c r="B90" s="1">
        <v>42738.75</v>
      </c>
    </row>
    <row r="91" spans="1:2" x14ac:dyDescent="0.25">
      <c r="A91" s="20" t="s">
        <v>4140</v>
      </c>
      <c r="B91" s="1">
        <v>174405.41999999998</v>
      </c>
    </row>
    <row r="92" spans="1:2" x14ac:dyDescent="0.25">
      <c r="A92" s="20" t="s">
        <v>4141</v>
      </c>
      <c r="B92" s="1">
        <v>302029.2</v>
      </c>
    </row>
    <row r="93" spans="1:2" x14ac:dyDescent="0.25">
      <c r="A93" s="20" t="s">
        <v>4142</v>
      </c>
      <c r="B93" s="1">
        <v>36346.86</v>
      </c>
    </row>
    <row r="94" spans="1:2" x14ac:dyDescent="0.25">
      <c r="A94" s="20" t="s">
        <v>4143</v>
      </c>
      <c r="B94" s="1">
        <v>1309485.6000000006</v>
      </c>
    </row>
    <row r="95" spans="1:2" x14ac:dyDescent="0.25">
      <c r="A95" s="20" t="s">
        <v>4144</v>
      </c>
      <c r="B95" s="1">
        <v>72856.800000000003</v>
      </c>
    </row>
    <row r="96" spans="1:2" x14ac:dyDescent="0.25">
      <c r="A96" s="20" t="s">
        <v>4145</v>
      </c>
      <c r="B96" s="1">
        <v>79701.570000000007</v>
      </c>
    </row>
    <row r="97" spans="1:2" x14ac:dyDescent="0.25">
      <c r="A97" s="20" t="s">
        <v>4146</v>
      </c>
      <c r="B97" s="1">
        <v>170161.56</v>
      </c>
    </row>
    <row r="98" spans="1:2" x14ac:dyDescent="0.25">
      <c r="A98" s="20" t="s">
        <v>4147</v>
      </c>
      <c r="B98" s="1">
        <v>161274.51</v>
      </c>
    </row>
    <row r="99" spans="1:2" x14ac:dyDescent="0.25">
      <c r="A99" s="20" t="s">
        <v>4148</v>
      </c>
      <c r="B99" s="1">
        <v>36861.03</v>
      </c>
    </row>
    <row r="100" spans="1:2" x14ac:dyDescent="0.25">
      <c r="A100" s="20" t="s">
        <v>4153</v>
      </c>
      <c r="B100" s="1">
        <v>134533023.33999994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1"/>
  <sheetViews>
    <sheetView zoomScaleNormal="100" workbookViewId="0">
      <selection activeCell="B3635" sqref="B3635"/>
    </sheetView>
  </sheetViews>
  <sheetFormatPr defaultRowHeight="15" x14ac:dyDescent="0.25"/>
  <cols>
    <col min="1" max="1" width="38" bestFit="1" customWidth="1"/>
    <col min="2" max="2" width="40.5703125" bestFit="1" customWidth="1"/>
    <col min="3" max="3" width="35.5703125" bestFit="1" customWidth="1"/>
    <col min="4" max="4" width="16.85546875" bestFit="1" customWidth="1"/>
    <col min="5" max="5" width="9" bestFit="1" customWidth="1"/>
  </cols>
  <sheetData>
    <row r="1" spans="1:5" x14ac:dyDescent="0.25">
      <c r="A1" t="s">
        <v>251</v>
      </c>
      <c r="B1" t="s">
        <v>252</v>
      </c>
      <c r="C1" t="s">
        <v>253</v>
      </c>
      <c r="D1" t="s">
        <v>254</v>
      </c>
      <c r="E1" t="s">
        <v>255</v>
      </c>
    </row>
    <row r="2" spans="1:5" x14ac:dyDescent="0.25">
      <c r="A2" s="13" t="s">
        <v>256</v>
      </c>
      <c r="B2" s="13" t="s">
        <v>367</v>
      </c>
      <c r="C2" s="13" t="s">
        <v>4053</v>
      </c>
      <c r="D2" s="13" t="s">
        <v>4149</v>
      </c>
      <c r="E2">
        <v>32718.959999999999</v>
      </c>
    </row>
    <row r="3" spans="1:5" x14ac:dyDescent="0.25">
      <c r="A3" s="13" t="s">
        <v>256</v>
      </c>
      <c r="B3" s="13" t="s">
        <v>368</v>
      </c>
      <c r="C3" s="13" t="s">
        <v>4053</v>
      </c>
      <c r="D3" s="13" t="s">
        <v>4149</v>
      </c>
      <c r="E3">
        <v>37732.769999999997</v>
      </c>
    </row>
    <row r="4" spans="1:5" x14ac:dyDescent="0.25">
      <c r="A4" s="13" t="s">
        <v>256</v>
      </c>
      <c r="B4" s="13" t="s">
        <v>369</v>
      </c>
      <c r="C4" s="13" t="s">
        <v>4053</v>
      </c>
      <c r="D4" s="13" t="s">
        <v>4149</v>
      </c>
      <c r="E4">
        <v>13104.81</v>
      </c>
    </row>
    <row r="5" spans="1:5" x14ac:dyDescent="0.25">
      <c r="A5" s="13" t="s">
        <v>256</v>
      </c>
      <c r="B5" s="13" t="s">
        <v>370</v>
      </c>
      <c r="C5" s="13" t="s">
        <v>4053</v>
      </c>
      <c r="D5" s="13" t="s">
        <v>4149</v>
      </c>
      <c r="E5">
        <v>27196.2</v>
      </c>
    </row>
    <row r="6" spans="1:5" x14ac:dyDescent="0.25">
      <c r="A6" s="13" t="s">
        <v>256</v>
      </c>
      <c r="B6" s="13" t="s">
        <v>371</v>
      </c>
      <c r="C6" s="13" t="s">
        <v>4053</v>
      </c>
      <c r="D6" s="13" t="s">
        <v>4149</v>
      </c>
      <c r="E6">
        <v>39345.75</v>
      </c>
    </row>
    <row r="7" spans="1:5" x14ac:dyDescent="0.25">
      <c r="A7" s="13" t="s">
        <v>256</v>
      </c>
      <c r="B7" s="13" t="s">
        <v>372</v>
      </c>
      <c r="C7" s="13" t="s">
        <v>4053</v>
      </c>
      <c r="D7" s="13" t="s">
        <v>4149</v>
      </c>
      <c r="E7">
        <v>37323</v>
      </c>
    </row>
    <row r="8" spans="1:5" x14ac:dyDescent="0.25">
      <c r="A8" s="13" t="s">
        <v>256</v>
      </c>
      <c r="B8" s="13" t="s">
        <v>373</v>
      </c>
      <c r="C8" s="13" t="s">
        <v>4053</v>
      </c>
      <c r="D8" s="13" t="s">
        <v>4149</v>
      </c>
      <c r="E8">
        <v>31868.1</v>
      </c>
    </row>
    <row r="9" spans="1:5" x14ac:dyDescent="0.25">
      <c r="A9" s="13" t="s">
        <v>256</v>
      </c>
      <c r="B9" s="13" t="s">
        <v>374</v>
      </c>
      <c r="C9" s="13" t="s">
        <v>4053</v>
      </c>
      <c r="D9" s="13" t="s">
        <v>4149</v>
      </c>
      <c r="E9">
        <v>37732.769999999997</v>
      </c>
    </row>
    <row r="10" spans="1:5" x14ac:dyDescent="0.25">
      <c r="A10" s="13" t="s">
        <v>256</v>
      </c>
      <c r="B10" s="13" t="s">
        <v>375</v>
      </c>
      <c r="C10" s="13" t="s">
        <v>4053</v>
      </c>
      <c r="D10" s="13" t="s">
        <v>4149</v>
      </c>
      <c r="E10">
        <v>38059.019999999997</v>
      </c>
    </row>
    <row r="11" spans="1:5" x14ac:dyDescent="0.25">
      <c r="A11" s="13" t="s">
        <v>256</v>
      </c>
      <c r="B11" s="13" t="s">
        <v>376</v>
      </c>
      <c r="C11" s="13" t="s">
        <v>4053</v>
      </c>
      <c r="D11" s="13" t="s">
        <v>4149</v>
      </c>
      <c r="E11">
        <v>23782.5</v>
      </c>
    </row>
    <row r="12" spans="1:5" x14ac:dyDescent="0.25">
      <c r="A12" s="13" t="s">
        <v>257</v>
      </c>
      <c r="B12" s="13" t="s">
        <v>377</v>
      </c>
      <c r="C12" s="13" t="s">
        <v>4053</v>
      </c>
      <c r="D12" s="13" t="s">
        <v>4149</v>
      </c>
      <c r="E12">
        <v>37197.72</v>
      </c>
    </row>
    <row r="13" spans="1:5" x14ac:dyDescent="0.25">
      <c r="A13" s="13" t="s">
        <v>257</v>
      </c>
      <c r="B13" s="13" t="s">
        <v>378</v>
      </c>
      <c r="C13" s="13" t="s">
        <v>4053</v>
      </c>
      <c r="D13" s="13" t="s">
        <v>4149</v>
      </c>
      <c r="E13">
        <v>35649.99</v>
      </c>
    </row>
    <row r="14" spans="1:5" x14ac:dyDescent="0.25">
      <c r="A14" s="13" t="s">
        <v>258</v>
      </c>
      <c r="B14" s="13" t="s">
        <v>379</v>
      </c>
      <c r="C14" s="13" t="s">
        <v>4053</v>
      </c>
      <c r="D14" s="13" t="s">
        <v>4149</v>
      </c>
      <c r="E14">
        <v>37523.97</v>
      </c>
    </row>
    <row r="15" spans="1:5" x14ac:dyDescent="0.25">
      <c r="A15" s="13" t="s">
        <v>259</v>
      </c>
      <c r="B15" s="13" t="s">
        <v>380</v>
      </c>
      <c r="C15" s="13" t="s">
        <v>4053</v>
      </c>
      <c r="D15" s="13" t="s">
        <v>4149</v>
      </c>
      <c r="E15">
        <v>34415.46</v>
      </c>
    </row>
    <row r="16" spans="1:5" x14ac:dyDescent="0.25">
      <c r="A16" s="13" t="s">
        <v>260</v>
      </c>
      <c r="B16" s="13" t="s">
        <v>381</v>
      </c>
      <c r="C16" s="13" t="s">
        <v>4054</v>
      </c>
      <c r="D16" s="13" t="s">
        <v>4149</v>
      </c>
      <c r="E16">
        <v>73145.25</v>
      </c>
    </row>
    <row r="17" spans="1:5" x14ac:dyDescent="0.25">
      <c r="A17" s="13" t="s">
        <v>261</v>
      </c>
      <c r="B17" s="13" t="s">
        <v>382</v>
      </c>
      <c r="C17" s="13" t="s">
        <v>4054</v>
      </c>
      <c r="D17" s="13" t="s">
        <v>4149</v>
      </c>
      <c r="E17">
        <v>73145.25</v>
      </c>
    </row>
    <row r="18" spans="1:5" x14ac:dyDescent="0.25">
      <c r="A18" s="13" t="s">
        <v>262</v>
      </c>
      <c r="B18" s="13" t="s">
        <v>383</v>
      </c>
      <c r="C18" s="13" t="s">
        <v>4054</v>
      </c>
      <c r="D18" s="13" t="s">
        <v>4149</v>
      </c>
      <c r="E18">
        <v>73145.25</v>
      </c>
    </row>
    <row r="19" spans="1:5" x14ac:dyDescent="0.25">
      <c r="A19" s="13" t="s">
        <v>263</v>
      </c>
      <c r="B19" s="13" t="s">
        <v>384</v>
      </c>
      <c r="C19" s="13" t="s">
        <v>4054</v>
      </c>
      <c r="D19" s="13" t="s">
        <v>4149</v>
      </c>
      <c r="E19">
        <v>80583.75</v>
      </c>
    </row>
    <row r="20" spans="1:5" x14ac:dyDescent="0.25">
      <c r="A20" s="13" t="s">
        <v>264</v>
      </c>
      <c r="B20" s="13" t="s">
        <v>385</v>
      </c>
      <c r="C20" s="13" t="s">
        <v>4055</v>
      </c>
      <c r="D20" s="13" t="s">
        <v>4150</v>
      </c>
      <c r="E20">
        <v>23572</v>
      </c>
    </row>
    <row r="21" spans="1:5" x14ac:dyDescent="0.25">
      <c r="A21" s="13" t="s">
        <v>265</v>
      </c>
      <c r="B21" s="13" t="s">
        <v>386</v>
      </c>
      <c r="C21" s="13" t="s">
        <v>4055</v>
      </c>
      <c r="D21" s="13" t="s">
        <v>4150</v>
      </c>
      <c r="E21">
        <v>20754</v>
      </c>
    </row>
    <row r="22" spans="1:5" x14ac:dyDescent="0.25">
      <c r="A22" s="13" t="s">
        <v>266</v>
      </c>
      <c r="B22" s="13" t="s">
        <v>387</v>
      </c>
      <c r="C22" s="13" t="s">
        <v>4055</v>
      </c>
      <c r="D22" s="13" t="s">
        <v>4150</v>
      </c>
      <c r="E22">
        <v>20754</v>
      </c>
    </row>
    <row r="23" spans="1:5" x14ac:dyDescent="0.25">
      <c r="A23" s="13" t="s">
        <v>267</v>
      </c>
      <c r="B23" s="13" t="s">
        <v>388</v>
      </c>
      <c r="C23" s="13" t="s">
        <v>4055</v>
      </c>
      <c r="D23" s="13" t="s">
        <v>4150</v>
      </c>
      <c r="E23">
        <v>24224</v>
      </c>
    </row>
    <row r="24" spans="1:5" x14ac:dyDescent="0.25">
      <c r="A24" s="13" t="s">
        <v>268</v>
      </c>
      <c r="B24" s="13" t="s">
        <v>389</v>
      </c>
      <c r="C24" s="13" t="s">
        <v>4055</v>
      </c>
      <c r="D24" s="13" t="s">
        <v>4150</v>
      </c>
      <c r="E24">
        <v>22604</v>
      </c>
    </row>
    <row r="25" spans="1:5" x14ac:dyDescent="0.25">
      <c r="A25" s="13" t="s">
        <v>269</v>
      </c>
      <c r="B25" s="13" t="s">
        <v>390</v>
      </c>
      <c r="C25" s="13" t="s">
        <v>4055</v>
      </c>
      <c r="D25" s="13" t="s">
        <v>4150</v>
      </c>
      <c r="E25">
        <v>22930</v>
      </c>
    </row>
    <row r="26" spans="1:5" x14ac:dyDescent="0.25">
      <c r="A26" s="13" t="s">
        <v>269</v>
      </c>
      <c r="B26" s="13" t="s">
        <v>391</v>
      </c>
      <c r="C26" s="13" t="s">
        <v>4055</v>
      </c>
      <c r="D26" s="13" t="s">
        <v>4150</v>
      </c>
      <c r="E26">
        <v>23358</v>
      </c>
    </row>
    <row r="27" spans="1:5" x14ac:dyDescent="0.25">
      <c r="A27" s="13" t="s">
        <v>269</v>
      </c>
      <c r="B27" s="13" t="s">
        <v>392</v>
      </c>
      <c r="C27" s="13" t="s">
        <v>4055</v>
      </c>
      <c r="D27" s="13" t="s">
        <v>4150</v>
      </c>
      <c r="E27">
        <v>22278</v>
      </c>
    </row>
    <row r="28" spans="1:5" x14ac:dyDescent="0.25">
      <c r="A28" s="13" t="s">
        <v>270</v>
      </c>
      <c r="B28" s="13" t="s">
        <v>393</v>
      </c>
      <c r="C28" s="13" t="s">
        <v>4055</v>
      </c>
      <c r="D28" s="13" t="s">
        <v>4150</v>
      </c>
      <c r="E28">
        <v>19336</v>
      </c>
    </row>
    <row r="29" spans="1:5" x14ac:dyDescent="0.25">
      <c r="A29" s="13" t="s">
        <v>271</v>
      </c>
      <c r="B29" s="13" t="s">
        <v>394</v>
      </c>
      <c r="C29" s="13" t="s">
        <v>4055</v>
      </c>
      <c r="D29" s="13" t="s">
        <v>4150</v>
      </c>
      <c r="E29">
        <v>26886</v>
      </c>
    </row>
    <row r="30" spans="1:5" x14ac:dyDescent="0.25">
      <c r="A30" s="13" t="s">
        <v>271</v>
      </c>
      <c r="B30" s="13" t="s">
        <v>395</v>
      </c>
      <c r="C30" s="13" t="s">
        <v>4055</v>
      </c>
      <c r="D30" s="13" t="s">
        <v>4150</v>
      </c>
      <c r="E30">
        <v>25940</v>
      </c>
    </row>
    <row r="31" spans="1:5" x14ac:dyDescent="0.25">
      <c r="A31" s="13" t="s">
        <v>272</v>
      </c>
      <c r="B31" s="13" t="s">
        <v>396</v>
      </c>
      <c r="C31" s="13" t="s">
        <v>4055</v>
      </c>
      <c r="D31" s="13" t="s">
        <v>4150</v>
      </c>
      <c r="E31">
        <v>19452</v>
      </c>
    </row>
    <row r="32" spans="1:5" x14ac:dyDescent="0.25">
      <c r="A32" s="13" t="s">
        <v>272</v>
      </c>
      <c r="B32" s="13" t="s">
        <v>397</v>
      </c>
      <c r="C32" s="13" t="s">
        <v>4055</v>
      </c>
      <c r="D32" s="13" t="s">
        <v>4150</v>
      </c>
      <c r="E32">
        <v>20754</v>
      </c>
    </row>
    <row r="33" spans="1:5" x14ac:dyDescent="0.25">
      <c r="A33" s="13" t="s">
        <v>272</v>
      </c>
      <c r="B33" s="13" t="s">
        <v>398</v>
      </c>
      <c r="C33" s="13" t="s">
        <v>4055</v>
      </c>
      <c r="D33" s="13" t="s">
        <v>4150</v>
      </c>
      <c r="E33">
        <v>26256</v>
      </c>
    </row>
    <row r="34" spans="1:5" x14ac:dyDescent="0.25">
      <c r="A34" s="13" t="s">
        <v>273</v>
      </c>
      <c r="B34" s="13" t="s">
        <v>399</v>
      </c>
      <c r="C34" s="13" t="s">
        <v>4055</v>
      </c>
      <c r="D34" s="13" t="s">
        <v>4150</v>
      </c>
      <c r="E34">
        <v>19452</v>
      </c>
    </row>
    <row r="35" spans="1:5" x14ac:dyDescent="0.25">
      <c r="A35" s="13" t="s">
        <v>273</v>
      </c>
      <c r="B35" s="13" t="s">
        <v>400</v>
      </c>
      <c r="C35" s="13" t="s">
        <v>4055</v>
      </c>
      <c r="D35" s="13" t="s">
        <v>4150</v>
      </c>
      <c r="E35">
        <v>23358</v>
      </c>
    </row>
    <row r="36" spans="1:5" x14ac:dyDescent="0.25">
      <c r="A36" s="13" t="s">
        <v>274</v>
      </c>
      <c r="B36" s="13" t="s">
        <v>401</v>
      </c>
      <c r="C36" s="13" t="s">
        <v>4055</v>
      </c>
      <c r="D36" s="13" t="s">
        <v>4150</v>
      </c>
      <c r="E36">
        <v>8699</v>
      </c>
    </row>
    <row r="37" spans="1:5" x14ac:dyDescent="0.25">
      <c r="A37" s="13" t="s">
        <v>275</v>
      </c>
      <c r="B37" s="13" t="s">
        <v>402</v>
      </c>
      <c r="C37" s="13" t="s">
        <v>4055</v>
      </c>
      <c r="D37" s="13" t="s">
        <v>4150</v>
      </c>
      <c r="E37">
        <v>22706</v>
      </c>
    </row>
    <row r="38" spans="1:5" x14ac:dyDescent="0.25">
      <c r="A38" s="13" t="s">
        <v>275</v>
      </c>
      <c r="B38" s="13" t="s">
        <v>403</v>
      </c>
      <c r="C38" s="13" t="s">
        <v>4055</v>
      </c>
      <c r="D38" s="13" t="s">
        <v>4150</v>
      </c>
      <c r="E38">
        <v>20104</v>
      </c>
    </row>
    <row r="39" spans="1:5" x14ac:dyDescent="0.25">
      <c r="A39" s="13" t="s">
        <v>276</v>
      </c>
      <c r="B39" s="13" t="s">
        <v>404</v>
      </c>
      <c r="C39" s="13" t="s">
        <v>4055</v>
      </c>
      <c r="D39" s="13" t="s">
        <v>4150</v>
      </c>
      <c r="E39">
        <v>22056</v>
      </c>
    </row>
    <row r="40" spans="1:5" x14ac:dyDescent="0.25">
      <c r="A40" s="13" t="s">
        <v>276</v>
      </c>
      <c r="B40" s="13" t="s">
        <v>405</v>
      </c>
      <c r="C40" s="13" t="s">
        <v>4055</v>
      </c>
      <c r="D40" s="13" t="s">
        <v>4150</v>
      </c>
      <c r="E40">
        <v>20754</v>
      </c>
    </row>
    <row r="41" spans="1:5" x14ac:dyDescent="0.25">
      <c r="A41" s="13" t="s">
        <v>277</v>
      </c>
      <c r="B41" s="13" t="s">
        <v>406</v>
      </c>
      <c r="C41" s="13" t="s">
        <v>4055</v>
      </c>
      <c r="D41" s="13" t="s">
        <v>4150</v>
      </c>
      <c r="E41">
        <v>21080</v>
      </c>
    </row>
    <row r="42" spans="1:5" x14ac:dyDescent="0.25">
      <c r="A42" s="13" t="s">
        <v>278</v>
      </c>
      <c r="B42" s="13" t="s">
        <v>407</v>
      </c>
      <c r="C42" s="13" t="s">
        <v>4055</v>
      </c>
      <c r="D42" s="13" t="s">
        <v>4150</v>
      </c>
      <c r="E42">
        <v>17722</v>
      </c>
    </row>
    <row r="43" spans="1:5" x14ac:dyDescent="0.25">
      <c r="A43" s="13" t="s">
        <v>279</v>
      </c>
      <c r="B43" s="13" t="s">
        <v>408</v>
      </c>
      <c r="C43" s="13" t="s">
        <v>4055</v>
      </c>
      <c r="D43" s="13" t="s">
        <v>4150</v>
      </c>
      <c r="E43">
        <v>17722</v>
      </c>
    </row>
    <row r="44" spans="1:5" x14ac:dyDescent="0.25">
      <c r="A44" s="13" t="s">
        <v>280</v>
      </c>
      <c r="B44" s="13" t="s">
        <v>409</v>
      </c>
      <c r="C44" s="13" t="s">
        <v>4055</v>
      </c>
      <c r="D44" s="13" t="s">
        <v>4150</v>
      </c>
      <c r="E44">
        <v>22706</v>
      </c>
    </row>
    <row r="45" spans="1:5" x14ac:dyDescent="0.25">
      <c r="A45" s="13" t="s">
        <v>280</v>
      </c>
      <c r="B45" s="13" t="s">
        <v>410</v>
      </c>
      <c r="C45" s="13" t="s">
        <v>4055</v>
      </c>
      <c r="D45" s="13" t="s">
        <v>4150</v>
      </c>
      <c r="E45">
        <v>27742</v>
      </c>
    </row>
    <row r="46" spans="1:5" x14ac:dyDescent="0.25">
      <c r="A46" s="13" t="s">
        <v>281</v>
      </c>
      <c r="B46" s="13" t="s">
        <v>411</v>
      </c>
      <c r="C46" s="13" t="s">
        <v>4055</v>
      </c>
      <c r="D46" s="13" t="s">
        <v>4150</v>
      </c>
      <c r="E46">
        <v>18374</v>
      </c>
    </row>
    <row r="47" spans="1:5" x14ac:dyDescent="0.25">
      <c r="A47" s="13" t="s">
        <v>282</v>
      </c>
      <c r="B47" s="13" t="s">
        <v>412</v>
      </c>
      <c r="C47" s="13" t="s">
        <v>4055</v>
      </c>
      <c r="D47" s="13" t="s">
        <v>4150</v>
      </c>
      <c r="E47">
        <v>23682</v>
      </c>
    </row>
    <row r="48" spans="1:5" x14ac:dyDescent="0.25">
      <c r="A48" s="13" t="s">
        <v>282</v>
      </c>
      <c r="B48" s="13" t="s">
        <v>413</v>
      </c>
      <c r="C48" s="13" t="s">
        <v>4055</v>
      </c>
      <c r="D48" s="13" t="s">
        <v>4150</v>
      </c>
      <c r="E48">
        <v>21284</v>
      </c>
    </row>
    <row r="49" spans="1:5" x14ac:dyDescent="0.25">
      <c r="A49" s="13" t="s">
        <v>283</v>
      </c>
      <c r="B49" s="13" t="s">
        <v>414</v>
      </c>
      <c r="C49" s="13" t="s">
        <v>4055</v>
      </c>
      <c r="D49" s="13" t="s">
        <v>4150</v>
      </c>
      <c r="E49">
        <v>21080</v>
      </c>
    </row>
    <row r="50" spans="1:5" x14ac:dyDescent="0.25">
      <c r="A50" s="13" t="s">
        <v>283</v>
      </c>
      <c r="B50" s="13" t="s">
        <v>415</v>
      </c>
      <c r="C50" s="13" t="s">
        <v>4055</v>
      </c>
      <c r="D50" s="13" t="s">
        <v>4150</v>
      </c>
      <c r="E50">
        <v>19128</v>
      </c>
    </row>
    <row r="51" spans="1:5" x14ac:dyDescent="0.25">
      <c r="A51" s="13" t="s">
        <v>284</v>
      </c>
      <c r="B51" s="13" t="s">
        <v>416</v>
      </c>
      <c r="C51" s="13" t="s">
        <v>4055</v>
      </c>
      <c r="D51" s="13" t="s">
        <v>4150</v>
      </c>
      <c r="E51">
        <v>27390</v>
      </c>
    </row>
    <row r="52" spans="1:5" x14ac:dyDescent="0.25">
      <c r="A52" s="13" t="s">
        <v>285</v>
      </c>
      <c r="B52" s="13" t="s">
        <v>417</v>
      </c>
      <c r="C52" s="13" t="s">
        <v>4055</v>
      </c>
      <c r="D52" s="13" t="s">
        <v>4150</v>
      </c>
      <c r="E52">
        <v>19452</v>
      </c>
    </row>
    <row r="53" spans="1:5" x14ac:dyDescent="0.25">
      <c r="A53" s="13" t="s">
        <v>285</v>
      </c>
      <c r="B53" s="13" t="s">
        <v>418</v>
      </c>
      <c r="C53" s="13" t="s">
        <v>4055</v>
      </c>
      <c r="D53" s="13" t="s">
        <v>4150</v>
      </c>
      <c r="E53">
        <v>26570</v>
      </c>
    </row>
    <row r="54" spans="1:5" x14ac:dyDescent="0.25">
      <c r="A54" s="13" t="s">
        <v>286</v>
      </c>
      <c r="B54" s="13" t="s">
        <v>419</v>
      </c>
      <c r="C54" s="13" t="s">
        <v>4055</v>
      </c>
      <c r="D54" s="13" t="s">
        <v>4150</v>
      </c>
      <c r="E54">
        <v>18802</v>
      </c>
    </row>
    <row r="55" spans="1:5" x14ac:dyDescent="0.25">
      <c r="A55" s="13" t="s">
        <v>287</v>
      </c>
      <c r="B55" s="13" t="s">
        <v>420</v>
      </c>
      <c r="C55" s="13" t="s">
        <v>4055</v>
      </c>
      <c r="D55" s="13" t="s">
        <v>4150</v>
      </c>
      <c r="E55">
        <v>22586</v>
      </c>
    </row>
    <row r="56" spans="1:5" x14ac:dyDescent="0.25">
      <c r="A56" s="13" t="s">
        <v>288</v>
      </c>
      <c r="B56" s="13" t="s">
        <v>421</v>
      </c>
      <c r="C56" s="13" t="s">
        <v>4055</v>
      </c>
      <c r="D56" s="13" t="s">
        <v>4150</v>
      </c>
      <c r="E56">
        <v>26796</v>
      </c>
    </row>
    <row r="57" spans="1:5" x14ac:dyDescent="0.25">
      <c r="A57" s="13" t="s">
        <v>289</v>
      </c>
      <c r="B57" s="13" t="s">
        <v>422</v>
      </c>
      <c r="C57" s="13" t="s">
        <v>4055</v>
      </c>
      <c r="D57" s="13" t="s">
        <v>4150</v>
      </c>
      <c r="E57">
        <v>19350</v>
      </c>
    </row>
    <row r="58" spans="1:5" x14ac:dyDescent="0.25">
      <c r="A58" s="13" t="s">
        <v>289</v>
      </c>
      <c r="B58" s="13" t="s">
        <v>423</v>
      </c>
      <c r="C58" s="13" t="s">
        <v>4055</v>
      </c>
      <c r="D58" s="13" t="s">
        <v>4150</v>
      </c>
      <c r="E58">
        <v>22706</v>
      </c>
    </row>
    <row r="59" spans="1:5" x14ac:dyDescent="0.25">
      <c r="A59" s="13" t="s">
        <v>289</v>
      </c>
      <c r="B59" s="13" t="s">
        <v>424</v>
      </c>
      <c r="C59" s="13" t="s">
        <v>4055</v>
      </c>
      <c r="D59" s="13" t="s">
        <v>4150</v>
      </c>
      <c r="E59">
        <v>22382</v>
      </c>
    </row>
    <row r="60" spans="1:5" x14ac:dyDescent="0.25">
      <c r="A60" s="13" t="s">
        <v>290</v>
      </c>
      <c r="B60" s="13" t="s">
        <v>425</v>
      </c>
      <c r="C60" s="13" t="s">
        <v>4055</v>
      </c>
      <c r="D60" s="13" t="s">
        <v>4150</v>
      </c>
      <c r="E60">
        <v>21284</v>
      </c>
    </row>
    <row r="61" spans="1:5" x14ac:dyDescent="0.25">
      <c r="A61" s="13" t="s">
        <v>291</v>
      </c>
      <c r="B61" s="13" t="s">
        <v>426</v>
      </c>
      <c r="C61" s="13" t="s">
        <v>4055</v>
      </c>
      <c r="D61" s="13" t="s">
        <v>4150</v>
      </c>
      <c r="E61">
        <v>8861</v>
      </c>
    </row>
    <row r="62" spans="1:5" x14ac:dyDescent="0.25">
      <c r="A62" s="13" t="s">
        <v>292</v>
      </c>
      <c r="B62" s="13" t="s">
        <v>427</v>
      </c>
      <c r="C62" s="13" t="s">
        <v>4055</v>
      </c>
      <c r="D62" s="13" t="s">
        <v>4150</v>
      </c>
      <c r="E62">
        <v>22382</v>
      </c>
    </row>
    <row r="63" spans="1:5" x14ac:dyDescent="0.25">
      <c r="A63" s="13" t="s">
        <v>293</v>
      </c>
      <c r="B63" s="13" t="s">
        <v>428</v>
      </c>
      <c r="C63" s="13" t="s">
        <v>4055</v>
      </c>
      <c r="D63" s="13" t="s">
        <v>4150</v>
      </c>
      <c r="E63">
        <v>20754</v>
      </c>
    </row>
    <row r="64" spans="1:5" x14ac:dyDescent="0.25">
      <c r="A64" s="13" t="s">
        <v>293</v>
      </c>
      <c r="B64" s="13" t="s">
        <v>429</v>
      </c>
      <c r="C64" s="13" t="s">
        <v>4055</v>
      </c>
      <c r="D64" s="13" t="s">
        <v>4150</v>
      </c>
      <c r="E64">
        <v>22382</v>
      </c>
    </row>
    <row r="65" spans="1:5" x14ac:dyDescent="0.25">
      <c r="A65" s="13" t="s">
        <v>293</v>
      </c>
      <c r="B65" s="13" t="s">
        <v>430</v>
      </c>
      <c r="C65" s="13" t="s">
        <v>4055</v>
      </c>
      <c r="D65" s="13" t="s">
        <v>4150</v>
      </c>
      <c r="E65">
        <v>19452</v>
      </c>
    </row>
    <row r="66" spans="1:5" x14ac:dyDescent="0.25">
      <c r="A66" s="13" t="s">
        <v>294</v>
      </c>
      <c r="B66" s="13" t="s">
        <v>431</v>
      </c>
      <c r="C66" s="13" t="s">
        <v>4055</v>
      </c>
      <c r="D66" s="13" t="s">
        <v>4150</v>
      </c>
      <c r="E66">
        <v>24334</v>
      </c>
    </row>
    <row r="67" spans="1:5" x14ac:dyDescent="0.25">
      <c r="A67" s="13" t="s">
        <v>294</v>
      </c>
      <c r="B67" s="13" t="s">
        <v>432</v>
      </c>
      <c r="C67" s="13" t="s">
        <v>4055</v>
      </c>
      <c r="D67" s="13" t="s">
        <v>4150</v>
      </c>
      <c r="E67">
        <v>22056</v>
      </c>
    </row>
    <row r="68" spans="1:5" x14ac:dyDescent="0.25">
      <c r="A68" s="13" t="s">
        <v>295</v>
      </c>
      <c r="B68" s="13" t="s">
        <v>433</v>
      </c>
      <c r="C68" s="13" t="s">
        <v>4055</v>
      </c>
      <c r="D68" s="13" t="s">
        <v>4150</v>
      </c>
      <c r="E68">
        <v>24008</v>
      </c>
    </row>
    <row r="69" spans="1:5" x14ac:dyDescent="0.25">
      <c r="A69" s="13" t="s">
        <v>296</v>
      </c>
      <c r="B69" s="13" t="s">
        <v>434</v>
      </c>
      <c r="C69" s="13" t="s">
        <v>4055</v>
      </c>
      <c r="D69" s="13" t="s">
        <v>4150</v>
      </c>
      <c r="E69">
        <v>22706</v>
      </c>
    </row>
    <row r="70" spans="1:5" x14ac:dyDescent="0.25">
      <c r="A70" s="13" t="s">
        <v>296</v>
      </c>
      <c r="B70" s="13" t="s">
        <v>435</v>
      </c>
      <c r="C70" s="13" t="s">
        <v>4055</v>
      </c>
      <c r="D70" s="13" t="s">
        <v>4150</v>
      </c>
      <c r="E70">
        <v>27510</v>
      </c>
    </row>
    <row r="71" spans="1:5" x14ac:dyDescent="0.25">
      <c r="A71" s="13" t="s">
        <v>297</v>
      </c>
      <c r="B71" s="13" t="s">
        <v>436</v>
      </c>
      <c r="C71" s="13" t="s">
        <v>4055</v>
      </c>
      <c r="D71" s="13" t="s">
        <v>4150</v>
      </c>
      <c r="E71">
        <v>18802</v>
      </c>
    </row>
    <row r="72" spans="1:5" x14ac:dyDescent="0.25">
      <c r="A72" s="13" t="s">
        <v>298</v>
      </c>
      <c r="B72" s="13" t="s">
        <v>437</v>
      </c>
      <c r="C72" s="13" t="s">
        <v>4055</v>
      </c>
      <c r="D72" s="13" t="s">
        <v>4150</v>
      </c>
      <c r="E72">
        <v>21080</v>
      </c>
    </row>
    <row r="73" spans="1:5" x14ac:dyDescent="0.25">
      <c r="A73" s="13" t="s">
        <v>267</v>
      </c>
      <c r="B73" s="13" t="s">
        <v>438</v>
      </c>
      <c r="C73" s="13" t="s">
        <v>4056</v>
      </c>
      <c r="D73" s="13" t="s">
        <v>4150</v>
      </c>
      <c r="E73">
        <v>25200</v>
      </c>
    </row>
    <row r="74" spans="1:5" x14ac:dyDescent="0.25">
      <c r="A74" s="13" t="s">
        <v>299</v>
      </c>
      <c r="B74" s="13" t="s">
        <v>439</v>
      </c>
      <c r="C74" s="13" t="s">
        <v>4056</v>
      </c>
      <c r="D74" s="13" t="s">
        <v>4150</v>
      </c>
      <c r="E74">
        <v>20308</v>
      </c>
    </row>
    <row r="75" spans="1:5" x14ac:dyDescent="0.25">
      <c r="A75" s="13" t="s">
        <v>268</v>
      </c>
      <c r="B75" s="13" t="s">
        <v>440</v>
      </c>
      <c r="C75" s="13" t="s">
        <v>4056</v>
      </c>
      <c r="D75" s="13" t="s">
        <v>4150</v>
      </c>
      <c r="E75">
        <v>18802</v>
      </c>
    </row>
    <row r="76" spans="1:5" x14ac:dyDescent="0.25">
      <c r="A76" s="13" t="s">
        <v>270</v>
      </c>
      <c r="B76" s="13" t="s">
        <v>441</v>
      </c>
      <c r="C76" s="13" t="s">
        <v>4056</v>
      </c>
      <c r="D76" s="13" t="s">
        <v>4150</v>
      </c>
      <c r="E76">
        <v>19332</v>
      </c>
    </row>
    <row r="77" spans="1:5" x14ac:dyDescent="0.25">
      <c r="A77" s="13" t="s">
        <v>270</v>
      </c>
      <c r="B77" s="13" t="s">
        <v>442</v>
      </c>
      <c r="C77" s="13" t="s">
        <v>4056</v>
      </c>
      <c r="D77" s="13" t="s">
        <v>4150</v>
      </c>
      <c r="E77">
        <v>21500</v>
      </c>
    </row>
    <row r="78" spans="1:5" x14ac:dyDescent="0.25">
      <c r="A78" s="13" t="s">
        <v>270</v>
      </c>
      <c r="B78" s="13" t="s">
        <v>443</v>
      </c>
      <c r="C78" s="13" t="s">
        <v>4056</v>
      </c>
      <c r="D78" s="13" t="s">
        <v>4150</v>
      </c>
      <c r="E78">
        <v>22586</v>
      </c>
    </row>
    <row r="79" spans="1:5" x14ac:dyDescent="0.25">
      <c r="A79" s="13" t="s">
        <v>272</v>
      </c>
      <c r="B79" s="13" t="s">
        <v>444</v>
      </c>
      <c r="C79" s="13" t="s">
        <v>4056</v>
      </c>
      <c r="D79" s="13" t="s">
        <v>4150</v>
      </c>
      <c r="E79">
        <v>20308</v>
      </c>
    </row>
    <row r="80" spans="1:5" x14ac:dyDescent="0.25">
      <c r="A80" s="13" t="s">
        <v>274</v>
      </c>
      <c r="B80" s="13" t="s">
        <v>445</v>
      </c>
      <c r="C80" s="13" t="s">
        <v>4056</v>
      </c>
      <c r="D80" s="13" t="s">
        <v>4150</v>
      </c>
      <c r="E80">
        <v>21730</v>
      </c>
    </row>
    <row r="81" spans="1:5" x14ac:dyDescent="0.25">
      <c r="A81" s="13" t="s">
        <v>274</v>
      </c>
      <c r="B81" s="13" t="s">
        <v>446</v>
      </c>
      <c r="C81" s="13" t="s">
        <v>4056</v>
      </c>
      <c r="D81" s="13" t="s">
        <v>4150</v>
      </c>
      <c r="E81">
        <v>18152</v>
      </c>
    </row>
    <row r="82" spans="1:5" x14ac:dyDescent="0.25">
      <c r="A82" s="13" t="s">
        <v>300</v>
      </c>
      <c r="B82" s="13" t="s">
        <v>447</v>
      </c>
      <c r="C82" s="13" t="s">
        <v>4056</v>
      </c>
      <c r="D82" s="13" t="s">
        <v>4150</v>
      </c>
      <c r="E82">
        <v>25200</v>
      </c>
    </row>
    <row r="83" spans="1:5" x14ac:dyDescent="0.25">
      <c r="A83" s="13" t="s">
        <v>300</v>
      </c>
      <c r="B83" s="13" t="s">
        <v>448</v>
      </c>
      <c r="C83" s="13" t="s">
        <v>4056</v>
      </c>
      <c r="D83" s="13" t="s">
        <v>4150</v>
      </c>
      <c r="E83">
        <v>20308</v>
      </c>
    </row>
    <row r="84" spans="1:5" x14ac:dyDescent="0.25">
      <c r="A84" s="13" t="s">
        <v>301</v>
      </c>
      <c r="B84" s="13" t="s">
        <v>449</v>
      </c>
      <c r="C84" s="13" t="s">
        <v>4056</v>
      </c>
      <c r="D84" s="13" t="s">
        <v>4150</v>
      </c>
      <c r="E84">
        <v>21284</v>
      </c>
    </row>
    <row r="85" spans="1:5" x14ac:dyDescent="0.25">
      <c r="A85" s="13" t="s">
        <v>302</v>
      </c>
      <c r="B85" s="13" t="s">
        <v>450</v>
      </c>
      <c r="C85" s="13" t="s">
        <v>4056</v>
      </c>
      <c r="D85" s="13" t="s">
        <v>4150</v>
      </c>
      <c r="E85">
        <v>19984</v>
      </c>
    </row>
    <row r="86" spans="1:5" x14ac:dyDescent="0.25">
      <c r="A86" s="13" t="s">
        <v>302</v>
      </c>
      <c r="B86" s="13" t="s">
        <v>451</v>
      </c>
      <c r="C86" s="13" t="s">
        <v>4056</v>
      </c>
      <c r="D86" s="13" t="s">
        <v>4150</v>
      </c>
      <c r="E86">
        <v>19658</v>
      </c>
    </row>
    <row r="87" spans="1:5" x14ac:dyDescent="0.25">
      <c r="A87" s="13" t="s">
        <v>276</v>
      </c>
      <c r="B87" s="13" t="s">
        <v>452</v>
      </c>
      <c r="C87" s="13" t="s">
        <v>4056</v>
      </c>
      <c r="D87" s="13" t="s">
        <v>4150</v>
      </c>
      <c r="E87">
        <v>23898</v>
      </c>
    </row>
    <row r="88" spans="1:5" x14ac:dyDescent="0.25">
      <c r="A88" s="13" t="s">
        <v>276</v>
      </c>
      <c r="B88" s="13" t="s">
        <v>453</v>
      </c>
      <c r="C88" s="13" t="s">
        <v>4056</v>
      </c>
      <c r="D88" s="13" t="s">
        <v>4150</v>
      </c>
      <c r="E88">
        <v>21818</v>
      </c>
    </row>
    <row r="89" spans="1:5" x14ac:dyDescent="0.25">
      <c r="A89" s="13" t="s">
        <v>303</v>
      </c>
      <c r="B89" s="13" t="s">
        <v>454</v>
      </c>
      <c r="C89" s="13" t="s">
        <v>4056</v>
      </c>
      <c r="D89" s="13" t="s">
        <v>4150</v>
      </c>
      <c r="E89">
        <v>22056</v>
      </c>
    </row>
    <row r="90" spans="1:5" x14ac:dyDescent="0.25">
      <c r="A90" s="13" t="s">
        <v>303</v>
      </c>
      <c r="B90" s="13" t="s">
        <v>455</v>
      </c>
      <c r="C90" s="13" t="s">
        <v>4056</v>
      </c>
      <c r="D90" s="13" t="s">
        <v>4150</v>
      </c>
      <c r="E90">
        <v>21500</v>
      </c>
    </row>
    <row r="91" spans="1:5" x14ac:dyDescent="0.25">
      <c r="A91" s="13" t="s">
        <v>303</v>
      </c>
      <c r="B91" s="13" t="s">
        <v>456</v>
      </c>
      <c r="C91" s="13" t="s">
        <v>4056</v>
      </c>
      <c r="D91" s="13" t="s">
        <v>4150</v>
      </c>
      <c r="E91">
        <v>20960</v>
      </c>
    </row>
    <row r="92" spans="1:5" x14ac:dyDescent="0.25">
      <c r="A92" s="13" t="s">
        <v>277</v>
      </c>
      <c r="B92" s="13" t="s">
        <v>457</v>
      </c>
      <c r="C92" s="13" t="s">
        <v>4056</v>
      </c>
      <c r="D92" s="13" t="s">
        <v>4150</v>
      </c>
      <c r="E92">
        <v>19778</v>
      </c>
    </row>
    <row r="93" spans="1:5" x14ac:dyDescent="0.25">
      <c r="A93" s="13" t="s">
        <v>277</v>
      </c>
      <c r="B93" s="13" t="s">
        <v>458</v>
      </c>
      <c r="C93" s="13" t="s">
        <v>4056</v>
      </c>
      <c r="D93" s="13" t="s">
        <v>4150</v>
      </c>
      <c r="E93">
        <v>18476</v>
      </c>
    </row>
    <row r="94" spans="1:5" x14ac:dyDescent="0.25">
      <c r="A94" s="13" t="s">
        <v>304</v>
      </c>
      <c r="B94" s="13" t="s">
        <v>459</v>
      </c>
      <c r="C94" s="13" t="s">
        <v>4056</v>
      </c>
      <c r="D94" s="13" t="s">
        <v>4150</v>
      </c>
      <c r="E94">
        <v>23778</v>
      </c>
    </row>
    <row r="95" spans="1:5" x14ac:dyDescent="0.25">
      <c r="A95" s="13" t="s">
        <v>278</v>
      </c>
      <c r="B95" s="13" t="s">
        <v>460</v>
      </c>
      <c r="C95" s="13" t="s">
        <v>4056</v>
      </c>
      <c r="D95" s="13" t="s">
        <v>4150</v>
      </c>
      <c r="E95">
        <v>24548</v>
      </c>
    </row>
    <row r="96" spans="1:5" x14ac:dyDescent="0.25">
      <c r="A96" s="13" t="s">
        <v>278</v>
      </c>
      <c r="B96" s="13" t="s">
        <v>461</v>
      </c>
      <c r="C96" s="13" t="s">
        <v>4056</v>
      </c>
      <c r="D96" s="13" t="s">
        <v>4150</v>
      </c>
      <c r="E96">
        <v>20308</v>
      </c>
    </row>
    <row r="97" spans="1:5" x14ac:dyDescent="0.25">
      <c r="A97" s="13" t="s">
        <v>279</v>
      </c>
      <c r="B97" s="13" t="s">
        <v>462</v>
      </c>
      <c r="C97" s="13" t="s">
        <v>4056</v>
      </c>
      <c r="D97" s="13" t="s">
        <v>4150</v>
      </c>
      <c r="E97">
        <v>21826</v>
      </c>
    </row>
    <row r="98" spans="1:5" x14ac:dyDescent="0.25">
      <c r="A98" s="13" t="s">
        <v>279</v>
      </c>
      <c r="B98" s="13" t="s">
        <v>463</v>
      </c>
      <c r="C98" s="13" t="s">
        <v>4056</v>
      </c>
      <c r="D98" s="13" t="s">
        <v>4150</v>
      </c>
      <c r="E98">
        <v>23248</v>
      </c>
    </row>
    <row r="99" spans="1:5" x14ac:dyDescent="0.25">
      <c r="A99" s="13" t="s">
        <v>280</v>
      </c>
      <c r="B99" s="13" t="s">
        <v>464</v>
      </c>
      <c r="C99" s="13" t="s">
        <v>4056</v>
      </c>
      <c r="D99" s="13" t="s">
        <v>4150</v>
      </c>
      <c r="E99">
        <v>20960</v>
      </c>
    </row>
    <row r="100" spans="1:5" x14ac:dyDescent="0.25">
      <c r="A100" s="13" t="s">
        <v>280</v>
      </c>
      <c r="B100" s="13" t="s">
        <v>465</v>
      </c>
      <c r="C100" s="13" t="s">
        <v>4056</v>
      </c>
      <c r="D100" s="13" t="s">
        <v>4150</v>
      </c>
      <c r="E100">
        <v>21284</v>
      </c>
    </row>
    <row r="101" spans="1:5" x14ac:dyDescent="0.25">
      <c r="A101" s="13" t="s">
        <v>305</v>
      </c>
      <c r="B101" s="13" t="s">
        <v>466</v>
      </c>
      <c r="C101" s="13" t="s">
        <v>4056</v>
      </c>
      <c r="D101" s="13" t="s">
        <v>4150</v>
      </c>
      <c r="E101">
        <v>25850</v>
      </c>
    </row>
    <row r="102" spans="1:5" x14ac:dyDescent="0.25">
      <c r="A102" s="13" t="s">
        <v>281</v>
      </c>
      <c r="B102" s="13" t="s">
        <v>467</v>
      </c>
      <c r="C102" s="13" t="s">
        <v>4056</v>
      </c>
      <c r="D102" s="13" t="s">
        <v>4150</v>
      </c>
      <c r="E102">
        <v>20214</v>
      </c>
    </row>
    <row r="103" spans="1:5" x14ac:dyDescent="0.25">
      <c r="A103" s="13" t="s">
        <v>306</v>
      </c>
      <c r="B103" s="13" t="s">
        <v>468</v>
      </c>
      <c r="C103" s="13" t="s">
        <v>4056</v>
      </c>
      <c r="D103" s="13" t="s">
        <v>4150</v>
      </c>
      <c r="E103">
        <v>21826</v>
      </c>
    </row>
    <row r="104" spans="1:5" x14ac:dyDescent="0.25">
      <c r="A104" s="13" t="s">
        <v>282</v>
      </c>
      <c r="B104" s="13" t="s">
        <v>469</v>
      </c>
      <c r="C104" s="13" t="s">
        <v>4056</v>
      </c>
      <c r="D104" s="13" t="s">
        <v>4150</v>
      </c>
      <c r="E104">
        <v>20634</v>
      </c>
    </row>
    <row r="105" spans="1:5" x14ac:dyDescent="0.25">
      <c r="A105" s="13" t="s">
        <v>307</v>
      </c>
      <c r="B105" s="13" t="s">
        <v>470</v>
      </c>
      <c r="C105" s="13" t="s">
        <v>4056</v>
      </c>
      <c r="D105" s="13" t="s">
        <v>4150</v>
      </c>
      <c r="E105">
        <v>20524</v>
      </c>
    </row>
    <row r="106" spans="1:5" x14ac:dyDescent="0.25">
      <c r="A106" s="13" t="s">
        <v>308</v>
      </c>
      <c r="B106" s="13" t="s">
        <v>471</v>
      </c>
      <c r="C106" s="13" t="s">
        <v>4056</v>
      </c>
      <c r="D106" s="13" t="s">
        <v>4150</v>
      </c>
      <c r="E106">
        <v>26796</v>
      </c>
    </row>
    <row r="107" spans="1:5" x14ac:dyDescent="0.25">
      <c r="A107" s="13" t="s">
        <v>309</v>
      </c>
      <c r="B107" s="13" t="s">
        <v>472</v>
      </c>
      <c r="C107" s="13" t="s">
        <v>4056</v>
      </c>
      <c r="D107" s="13" t="s">
        <v>4150</v>
      </c>
      <c r="E107">
        <v>19006</v>
      </c>
    </row>
    <row r="108" spans="1:5" x14ac:dyDescent="0.25">
      <c r="A108" s="13" t="s">
        <v>284</v>
      </c>
      <c r="B108" s="13" t="s">
        <v>473</v>
      </c>
      <c r="C108" s="13" t="s">
        <v>4056</v>
      </c>
      <c r="D108" s="13" t="s">
        <v>4150</v>
      </c>
      <c r="E108">
        <v>20198</v>
      </c>
    </row>
    <row r="109" spans="1:5" x14ac:dyDescent="0.25">
      <c r="A109" s="13" t="s">
        <v>284</v>
      </c>
      <c r="B109" s="13" t="s">
        <v>474</v>
      </c>
      <c r="C109" s="13" t="s">
        <v>4056</v>
      </c>
      <c r="D109" s="13" t="s">
        <v>4150</v>
      </c>
      <c r="E109">
        <v>19872</v>
      </c>
    </row>
    <row r="110" spans="1:5" x14ac:dyDescent="0.25">
      <c r="A110" s="13" t="s">
        <v>285</v>
      </c>
      <c r="B110" s="13" t="s">
        <v>475</v>
      </c>
      <c r="C110" s="13" t="s">
        <v>4056</v>
      </c>
      <c r="D110" s="13" t="s">
        <v>4150</v>
      </c>
      <c r="E110">
        <v>19332</v>
      </c>
    </row>
    <row r="111" spans="1:5" x14ac:dyDescent="0.25">
      <c r="A111" s="13" t="s">
        <v>285</v>
      </c>
      <c r="B111" s="13" t="s">
        <v>476</v>
      </c>
      <c r="C111" s="13" t="s">
        <v>4056</v>
      </c>
      <c r="D111" s="13" t="s">
        <v>4150</v>
      </c>
      <c r="E111">
        <v>20634</v>
      </c>
    </row>
    <row r="112" spans="1:5" x14ac:dyDescent="0.25">
      <c r="A112" s="13" t="s">
        <v>286</v>
      </c>
      <c r="B112" s="13" t="s">
        <v>477</v>
      </c>
      <c r="C112" s="13" t="s">
        <v>4056</v>
      </c>
      <c r="D112" s="13" t="s">
        <v>4150</v>
      </c>
      <c r="E112">
        <v>19658</v>
      </c>
    </row>
    <row r="113" spans="1:5" x14ac:dyDescent="0.25">
      <c r="A113" s="13" t="s">
        <v>310</v>
      </c>
      <c r="B113" s="13" t="s">
        <v>478</v>
      </c>
      <c r="C113" s="13" t="s">
        <v>4056</v>
      </c>
      <c r="D113" s="13" t="s">
        <v>4150</v>
      </c>
      <c r="E113">
        <v>21826</v>
      </c>
    </row>
    <row r="114" spans="1:5" x14ac:dyDescent="0.25">
      <c r="A114" s="13" t="s">
        <v>287</v>
      </c>
      <c r="B114" s="13" t="s">
        <v>479</v>
      </c>
      <c r="C114" s="13" t="s">
        <v>4056</v>
      </c>
      <c r="D114" s="13" t="s">
        <v>4150</v>
      </c>
      <c r="E114">
        <v>21284</v>
      </c>
    </row>
    <row r="115" spans="1:5" x14ac:dyDescent="0.25">
      <c r="A115" s="13" t="s">
        <v>289</v>
      </c>
      <c r="B115" s="13" t="s">
        <v>480</v>
      </c>
      <c r="C115" s="13" t="s">
        <v>4056</v>
      </c>
      <c r="D115" s="13" t="s">
        <v>4150</v>
      </c>
      <c r="E115">
        <v>18152</v>
      </c>
    </row>
    <row r="116" spans="1:5" x14ac:dyDescent="0.25">
      <c r="A116" s="13" t="s">
        <v>289</v>
      </c>
      <c r="B116" s="13" t="s">
        <v>481</v>
      </c>
      <c r="C116" s="13" t="s">
        <v>4056</v>
      </c>
      <c r="D116" s="13" t="s">
        <v>4150</v>
      </c>
      <c r="E116">
        <v>20308</v>
      </c>
    </row>
    <row r="117" spans="1:5" x14ac:dyDescent="0.25">
      <c r="A117" s="13" t="s">
        <v>311</v>
      </c>
      <c r="B117" s="13" t="s">
        <v>482</v>
      </c>
      <c r="C117" s="13" t="s">
        <v>4056</v>
      </c>
      <c r="D117" s="13" t="s">
        <v>4150</v>
      </c>
      <c r="E117">
        <v>19006</v>
      </c>
    </row>
    <row r="118" spans="1:5" x14ac:dyDescent="0.25">
      <c r="A118" s="13" t="s">
        <v>311</v>
      </c>
      <c r="B118" s="13" t="s">
        <v>483</v>
      </c>
      <c r="C118" s="13" t="s">
        <v>4056</v>
      </c>
      <c r="D118" s="13" t="s">
        <v>4150</v>
      </c>
      <c r="E118">
        <v>20308</v>
      </c>
    </row>
    <row r="119" spans="1:5" x14ac:dyDescent="0.25">
      <c r="A119" s="13" t="s">
        <v>311</v>
      </c>
      <c r="B119" s="13" t="s">
        <v>484</v>
      </c>
      <c r="C119" s="13" t="s">
        <v>4056</v>
      </c>
      <c r="D119" s="13" t="s">
        <v>4150</v>
      </c>
      <c r="E119">
        <v>18476</v>
      </c>
    </row>
    <row r="120" spans="1:5" x14ac:dyDescent="0.25">
      <c r="A120" s="13" t="s">
        <v>291</v>
      </c>
      <c r="B120" s="13" t="s">
        <v>485</v>
      </c>
      <c r="C120" s="13" t="s">
        <v>4056</v>
      </c>
      <c r="D120" s="13" t="s">
        <v>4150</v>
      </c>
      <c r="E120">
        <v>19452</v>
      </c>
    </row>
    <row r="121" spans="1:5" x14ac:dyDescent="0.25">
      <c r="A121" s="13" t="s">
        <v>294</v>
      </c>
      <c r="B121" s="13" t="s">
        <v>486</v>
      </c>
      <c r="C121" s="13" t="s">
        <v>4056</v>
      </c>
      <c r="D121" s="13" t="s">
        <v>4150</v>
      </c>
      <c r="E121">
        <v>10377</v>
      </c>
    </row>
    <row r="122" spans="1:5" x14ac:dyDescent="0.25">
      <c r="A122" s="13" t="s">
        <v>295</v>
      </c>
      <c r="B122" s="13" t="s">
        <v>487</v>
      </c>
      <c r="C122" s="13" t="s">
        <v>4056</v>
      </c>
      <c r="D122" s="13" t="s">
        <v>4150</v>
      </c>
      <c r="E122">
        <v>23358</v>
      </c>
    </row>
    <row r="123" spans="1:5" x14ac:dyDescent="0.25">
      <c r="A123" s="13" t="s">
        <v>312</v>
      </c>
      <c r="B123" s="13" t="s">
        <v>488</v>
      </c>
      <c r="C123" s="13" t="s">
        <v>4056</v>
      </c>
      <c r="D123" s="13" t="s">
        <v>4150</v>
      </c>
      <c r="E123">
        <v>22476</v>
      </c>
    </row>
    <row r="124" spans="1:5" x14ac:dyDescent="0.25">
      <c r="A124" s="13" t="s">
        <v>312</v>
      </c>
      <c r="B124" s="13" t="s">
        <v>489</v>
      </c>
      <c r="C124" s="13" t="s">
        <v>4056</v>
      </c>
      <c r="D124" s="13" t="s">
        <v>4150</v>
      </c>
      <c r="E124">
        <v>19006</v>
      </c>
    </row>
    <row r="125" spans="1:5" x14ac:dyDescent="0.25">
      <c r="A125" s="13" t="s">
        <v>312</v>
      </c>
      <c r="B125" s="13" t="s">
        <v>490</v>
      </c>
      <c r="C125" s="13" t="s">
        <v>4056</v>
      </c>
      <c r="D125" s="13" t="s">
        <v>4150</v>
      </c>
      <c r="E125">
        <v>23248</v>
      </c>
    </row>
    <row r="126" spans="1:5" x14ac:dyDescent="0.25">
      <c r="A126" s="13" t="s">
        <v>296</v>
      </c>
      <c r="B126" s="13" t="s">
        <v>491</v>
      </c>
      <c r="C126" s="13" t="s">
        <v>4056</v>
      </c>
      <c r="D126" s="13" t="s">
        <v>4150</v>
      </c>
      <c r="E126">
        <v>20960</v>
      </c>
    </row>
    <row r="127" spans="1:5" x14ac:dyDescent="0.25">
      <c r="A127" s="13" t="s">
        <v>296</v>
      </c>
      <c r="B127" s="13" t="s">
        <v>492</v>
      </c>
      <c r="C127" s="13" t="s">
        <v>4056</v>
      </c>
      <c r="D127" s="13" t="s">
        <v>4150</v>
      </c>
      <c r="E127">
        <v>19984</v>
      </c>
    </row>
    <row r="128" spans="1:5" x14ac:dyDescent="0.25">
      <c r="A128" s="13" t="s">
        <v>313</v>
      </c>
      <c r="B128" s="13" t="s">
        <v>493</v>
      </c>
      <c r="C128" s="13" t="s">
        <v>4056</v>
      </c>
      <c r="D128" s="13" t="s">
        <v>4150</v>
      </c>
      <c r="E128">
        <v>27426</v>
      </c>
    </row>
    <row r="129" spans="1:5" x14ac:dyDescent="0.25">
      <c r="A129" s="13" t="s">
        <v>314</v>
      </c>
      <c r="B129" s="13" t="s">
        <v>494</v>
      </c>
      <c r="C129" s="13" t="s">
        <v>4056</v>
      </c>
      <c r="D129" s="13" t="s">
        <v>4150</v>
      </c>
      <c r="E129">
        <v>23682</v>
      </c>
    </row>
    <row r="130" spans="1:5" x14ac:dyDescent="0.25">
      <c r="A130" s="13" t="s">
        <v>297</v>
      </c>
      <c r="B130" s="13" t="s">
        <v>495</v>
      </c>
      <c r="C130" s="13" t="s">
        <v>4056</v>
      </c>
      <c r="D130" s="13" t="s">
        <v>4150</v>
      </c>
      <c r="E130">
        <v>24984</v>
      </c>
    </row>
    <row r="131" spans="1:5" x14ac:dyDescent="0.25">
      <c r="A131" s="13" t="s">
        <v>297</v>
      </c>
      <c r="B131" s="13" t="s">
        <v>496</v>
      </c>
      <c r="C131" s="13" t="s">
        <v>4056</v>
      </c>
      <c r="D131" s="13" t="s">
        <v>4150</v>
      </c>
      <c r="E131">
        <v>20960</v>
      </c>
    </row>
    <row r="132" spans="1:5" x14ac:dyDescent="0.25">
      <c r="A132" s="13" t="s">
        <v>298</v>
      </c>
      <c r="B132" s="13" t="s">
        <v>497</v>
      </c>
      <c r="C132" s="13" t="s">
        <v>4056</v>
      </c>
      <c r="D132" s="13" t="s">
        <v>4150</v>
      </c>
      <c r="E132">
        <v>21936</v>
      </c>
    </row>
    <row r="133" spans="1:5" x14ac:dyDescent="0.25">
      <c r="A133" s="13" t="s">
        <v>315</v>
      </c>
      <c r="B133" s="13" t="s">
        <v>498</v>
      </c>
      <c r="C133" s="13" t="s">
        <v>4056</v>
      </c>
      <c r="D133" s="13" t="s">
        <v>4150</v>
      </c>
      <c r="E133">
        <v>19778</v>
      </c>
    </row>
    <row r="134" spans="1:5" x14ac:dyDescent="0.25">
      <c r="A134" s="13" t="s">
        <v>315</v>
      </c>
      <c r="B134" s="13" t="s">
        <v>499</v>
      </c>
      <c r="C134" s="13" t="s">
        <v>4056</v>
      </c>
      <c r="D134" s="13" t="s">
        <v>4150</v>
      </c>
      <c r="E134">
        <v>21610</v>
      </c>
    </row>
    <row r="135" spans="1:5" x14ac:dyDescent="0.25">
      <c r="A135" s="13" t="s">
        <v>315</v>
      </c>
      <c r="B135" s="13" t="s">
        <v>500</v>
      </c>
      <c r="C135" s="13" t="s">
        <v>4056</v>
      </c>
      <c r="D135" s="13" t="s">
        <v>4150</v>
      </c>
      <c r="E135">
        <v>22706</v>
      </c>
    </row>
    <row r="136" spans="1:5" x14ac:dyDescent="0.25">
      <c r="A136" s="13" t="s">
        <v>315</v>
      </c>
      <c r="B136" s="13" t="s">
        <v>501</v>
      </c>
      <c r="C136" s="13" t="s">
        <v>4056</v>
      </c>
      <c r="D136" s="13" t="s">
        <v>4150</v>
      </c>
      <c r="E136">
        <v>20104</v>
      </c>
    </row>
    <row r="137" spans="1:5" x14ac:dyDescent="0.25">
      <c r="A137" s="13" t="s">
        <v>315</v>
      </c>
      <c r="B137" s="13" t="s">
        <v>502</v>
      </c>
      <c r="C137" s="13" t="s">
        <v>4056</v>
      </c>
      <c r="D137" s="13" t="s">
        <v>4150</v>
      </c>
      <c r="E137">
        <v>20428</v>
      </c>
    </row>
    <row r="138" spans="1:5" x14ac:dyDescent="0.25">
      <c r="A138" s="13" t="s">
        <v>316</v>
      </c>
      <c r="B138" s="13" t="s">
        <v>503</v>
      </c>
      <c r="C138" s="13" t="s">
        <v>4056</v>
      </c>
      <c r="D138" s="13" t="s">
        <v>4150</v>
      </c>
      <c r="E138">
        <v>21936</v>
      </c>
    </row>
    <row r="139" spans="1:5" x14ac:dyDescent="0.25">
      <c r="A139" s="13" t="s">
        <v>316</v>
      </c>
      <c r="B139" s="13" t="s">
        <v>504</v>
      </c>
      <c r="C139" s="13" t="s">
        <v>4056</v>
      </c>
      <c r="D139" s="13" t="s">
        <v>4150</v>
      </c>
      <c r="E139">
        <v>19658</v>
      </c>
    </row>
    <row r="140" spans="1:5" x14ac:dyDescent="0.25">
      <c r="A140" s="13" t="s">
        <v>317</v>
      </c>
      <c r="B140" s="13" t="s">
        <v>505</v>
      </c>
      <c r="C140" s="13" t="s">
        <v>4056</v>
      </c>
      <c r="D140" s="13" t="s">
        <v>4150</v>
      </c>
      <c r="E140">
        <v>27202</v>
      </c>
    </row>
    <row r="141" spans="1:5" x14ac:dyDescent="0.25">
      <c r="A141" s="13" t="s">
        <v>318</v>
      </c>
      <c r="B141" s="13" t="s">
        <v>506</v>
      </c>
      <c r="C141" s="13" t="s">
        <v>4056</v>
      </c>
      <c r="D141" s="13" t="s">
        <v>4150</v>
      </c>
      <c r="E141">
        <v>22476</v>
      </c>
    </row>
    <row r="142" spans="1:5" x14ac:dyDescent="0.25">
      <c r="A142" s="13" t="s">
        <v>318</v>
      </c>
      <c r="B142" s="13" t="s">
        <v>507</v>
      </c>
      <c r="C142" s="13" t="s">
        <v>4056</v>
      </c>
      <c r="D142" s="13" t="s">
        <v>4150</v>
      </c>
      <c r="E142">
        <v>22586</v>
      </c>
    </row>
    <row r="143" spans="1:5" x14ac:dyDescent="0.25">
      <c r="A143" s="13" t="s">
        <v>318</v>
      </c>
      <c r="B143" s="13" t="s">
        <v>508</v>
      </c>
      <c r="C143" s="13" t="s">
        <v>4056</v>
      </c>
      <c r="D143" s="13" t="s">
        <v>4150</v>
      </c>
      <c r="E143">
        <v>20308</v>
      </c>
    </row>
    <row r="144" spans="1:5" x14ac:dyDescent="0.25">
      <c r="A144" s="13" t="s">
        <v>319</v>
      </c>
      <c r="B144" s="13" t="s">
        <v>509</v>
      </c>
      <c r="C144" s="13" t="s">
        <v>4056</v>
      </c>
      <c r="D144" s="13" t="s">
        <v>4150</v>
      </c>
      <c r="E144">
        <v>21284</v>
      </c>
    </row>
    <row r="145" spans="1:5" x14ac:dyDescent="0.25">
      <c r="A145" s="13" t="s">
        <v>264</v>
      </c>
      <c r="B145" s="13" t="s">
        <v>510</v>
      </c>
      <c r="C145" s="13" t="s">
        <v>4057</v>
      </c>
      <c r="D145" s="13" t="s">
        <v>4150</v>
      </c>
      <c r="E145">
        <v>25182</v>
      </c>
    </row>
    <row r="146" spans="1:5" x14ac:dyDescent="0.25">
      <c r="A146" s="13" t="s">
        <v>264</v>
      </c>
      <c r="B146" s="13" t="s">
        <v>511</v>
      </c>
      <c r="C146" s="13" t="s">
        <v>4057</v>
      </c>
      <c r="D146" s="13" t="s">
        <v>4150</v>
      </c>
      <c r="E146">
        <v>21470</v>
      </c>
    </row>
    <row r="147" spans="1:5" x14ac:dyDescent="0.25">
      <c r="A147" s="13" t="s">
        <v>264</v>
      </c>
      <c r="B147" s="13" t="s">
        <v>512</v>
      </c>
      <c r="C147" s="13" t="s">
        <v>4057</v>
      </c>
      <c r="D147" s="13" t="s">
        <v>4150</v>
      </c>
      <c r="E147">
        <v>18698</v>
      </c>
    </row>
    <row r="148" spans="1:5" x14ac:dyDescent="0.25">
      <c r="A148" s="13" t="s">
        <v>265</v>
      </c>
      <c r="B148" s="13" t="s">
        <v>513</v>
      </c>
      <c r="C148" s="13" t="s">
        <v>4057</v>
      </c>
      <c r="D148" s="13" t="s">
        <v>4150</v>
      </c>
      <c r="E148">
        <v>21180</v>
      </c>
    </row>
    <row r="149" spans="1:5" x14ac:dyDescent="0.25">
      <c r="A149" s="13" t="s">
        <v>265</v>
      </c>
      <c r="B149" s="13" t="s">
        <v>514</v>
      </c>
      <c r="C149" s="13" t="s">
        <v>4057</v>
      </c>
      <c r="D149" s="13" t="s">
        <v>4150</v>
      </c>
      <c r="E149">
        <v>30170</v>
      </c>
    </row>
    <row r="150" spans="1:5" x14ac:dyDescent="0.25">
      <c r="A150" s="13" t="s">
        <v>266</v>
      </c>
      <c r="B150" s="13" t="s">
        <v>515</v>
      </c>
      <c r="C150" s="13" t="s">
        <v>4057</v>
      </c>
      <c r="D150" s="13" t="s">
        <v>4150</v>
      </c>
      <c r="E150">
        <v>24214</v>
      </c>
    </row>
    <row r="151" spans="1:5" x14ac:dyDescent="0.25">
      <c r="A151" s="13" t="s">
        <v>266</v>
      </c>
      <c r="B151" s="13" t="s">
        <v>516</v>
      </c>
      <c r="C151" s="13" t="s">
        <v>4057</v>
      </c>
      <c r="D151" s="13" t="s">
        <v>4150</v>
      </c>
      <c r="E151">
        <v>21610</v>
      </c>
    </row>
    <row r="152" spans="1:5" x14ac:dyDescent="0.25">
      <c r="A152" s="13" t="s">
        <v>320</v>
      </c>
      <c r="B152" s="13" t="s">
        <v>517</v>
      </c>
      <c r="C152" s="13" t="s">
        <v>4057</v>
      </c>
      <c r="D152" s="13" t="s">
        <v>4150</v>
      </c>
      <c r="E152">
        <v>25292</v>
      </c>
    </row>
    <row r="153" spans="1:5" x14ac:dyDescent="0.25">
      <c r="A153" s="13" t="s">
        <v>321</v>
      </c>
      <c r="B153" s="13" t="s">
        <v>518</v>
      </c>
      <c r="C153" s="13" t="s">
        <v>4057</v>
      </c>
      <c r="D153" s="13" t="s">
        <v>4150</v>
      </c>
      <c r="E153">
        <v>22252</v>
      </c>
    </row>
    <row r="154" spans="1:5" x14ac:dyDescent="0.25">
      <c r="A154" s="13" t="s">
        <v>321</v>
      </c>
      <c r="B154" s="13" t="s">
        <v>519</v>
      </c>
      <c r="C154" s="13" t="s">
        <v>4057</v>
      </c>
      <c r="D154" s="13" t="s">
        <v>4150</v>
      </c>
      <c r="E154">
        <v>25734</v>
      </c>
    </row>
    <row r="155" spans="1:5" x14ac:dyDescent="0.25">
      <c r="A155" s="13" t="s">
        <v>321</v>
      </c>
      <c r="B155" s="13" t="s">
        <v>520</v>
      </c>
      <c r="C155" s="13" t="s">
        <v>4057</v>
      </c>
      <c r="D155" s="13" t="s">
        <v>4150</v>
      </c>
      <c r="E155">
        <v>26710</v>
      </c>
    </row>
    <row r="156" spans="1:5" x14ac:dyDescent="0.25">
      <c r="A156" s="13" t="s">
        <v>321</v>
      </c>
      <c r="B156" s="13" t="s">
        <v>521</v>
      </c>
      <c r="C156" s="13" t="s">
        <v>4057</v>
      </c>
      <c r="D156" s="13" t="s">
        <v>4150</v>
      </c>
      <c r="E156">
        <v>23456</v>
      </c>
    </row>
    <row r="157" spans="1:5" x14ac:dyDescent="0.25">
      <c r="A157" s="13" t="s">
        <v>267</v>
      </c>
      <c r="B157" s="13" t="s">
        <v>522</v>
      </c>
      <c r="C157" s="13" t="s">
        <v>4057</v>
      </c>
      <c r="D157" s="13" t="s">
        <v>4150</v>
      </c>
      <c r="E157">
        <v>28080</v>
      </c>
    </row>
    <row r="158" spans="1:5" x14ac:dyDescent="0.25">
      <c r="A158" s="13" t="s">
        <v>299</v>
      </c>
      <c r="B158" s="13" t="s">
        <v>523</v>
      </c>
      <c r="C158" s="13" t="s">
        <v>4057</v>
      </c>
      <c r="D158" s="13" t="s">
        <v>4150</v>
      </c>
      <c r="E158">
        <v>21614</v>
      </c>
    </row>
    <row r="159" spans="1:5" x14ac:dyDescent="0.25">
      <c r="A159" s="13" t="s">
        <v>299</v>
      </c>
      <c r="B159" s="13" t="s">
        <v>524</v>
      </c>
      <c r="C159" s="13" t="s">
        <v>4057</v>
      </c>
      <c r="D159" s="13" t="s">
        <v>4150</v>
      </c>
      <c r="E159">
        <v>20092</v>
      </c>
    </row>
    <row r="160" spans="1:5" x14ac:dyDescent="0.25">
      <c r="A160" s="13" t="s">
        <v>299</v>
      </c>
      <c r="B160" s="13" t="s">
        <v>525</v>
      </c>
      <c r="C160" s="13" t="s">
        <v>4057</v>
      </c>
      <c r="D160" s="13" t="s">
        <v>4150</v>
      </c>
      <c r="E160">
        <v>21504</v>
      </c>
    </row>
    <row r="161" spans="1:5" x14ac:dyDescent="0.25">
      <c r="A161" s="13" t="s">
        <v>299</v>
      </c>
      <c r="B161" s="13" t="s">
        <v>526</v>
      </c>
      <c r="C161" s="13" t="s">
        <v>4057</v>
      </c>
      <c r="D161" s="13" t="s">
        <v>4150</v>
      </c>
      <c r="E161">
        <v>22054</v>
      </c>
    </row>
    <row r="162" spans="1:5" x14ac:dyDescent="0.25">
      <c r="A162" s="13" t="s">
        <v>269</v>
      </c>
      <c r="B162" s="13" t="s">
        <v>527</v>
      </c>
      <c r="C162" s="13" t="s">
        <v>4057</v>
      </c>
      <c r="D162" s="13" t="s">
        <v>4150</v>
      </c>
      <c r="E162">
        <v>21180</v>
      </c>
    </row>
    <row r="163" spans="1:5" x14ac:dyDescent="0.25">
      <c r="A163" s="13" t="s">
        <v>269</v>
      </c>
      <c r="B163" s="13" t="s">
        <v>528</v>
      </c>
      <c r="C163" s="13" t="s">
        <v>4057</v>
      </c>
      <c r="D163" s="13" t="s">
        <v>4150</v>
      </c>
      <c r="E163">
        <v>28492</v>
      </c>
    </row>
    <row r="164" spans="1:5" x14ac:dyDescent="0.25">
      <c r="A164" s="13" t="s">
        <v>269</v>
      </c>
      <c r="B164" s="13" t="s">
        <v>529</v>
      </c>
      <c r="C164" s="13" t="s">
        <v>4057</v>
      </c>
      <c r="D164" s="13" t="s">
        <v>4150</v>
      </c>
      <c r="E164">
        <v>22156</v>
      </c>
    </row>
    <row r="165" spans="1:5" x14ac:dyDescent="0.25">
      <c r="A165" s="13" t="s">
        <v>269</v>
      </c>
      <c r="B165" s="13" t="s">
        <v>530</v>
      </c>
      <c r="C165" s="13" t="s">
        <v>4057</v>
      </c>
      <c r="D165" s="13" t="s">
        <v>4150</v>
      </c>
      <c r="E165">
        <v>24648</v>
      </c>
    </row>
    <row r="166" spans="1:5" x14ac:dyDescent="0.25">
      <c r="A166" s="13" t="s">
        <v>269</v>
      </c>
      <c r="B166" s="13" t="s">
        <v>531</v>
      </c>
      <c r="C166" s="13" t="s">
        <v>4057</v>
      </c>
      <c r="D166" s="13" t="s">
        <v>4150</v>
      </c>
      <c r="E166">
        <v>22370</v>
      </c>
    </row>
    <row r="167" spans="1:5" x14ac:dyDescent="0.25">
      <c r="A167" s="13" t="s">
        <v>270</v>
      </c>
      <c r="B167" s="13" t="s">
        <v>532</v>
      </c>
      <c r="C167" s="13" t="s">
        <v>4057</v>
      </c>
      <c r="D167" s="13" t="s">
        <v>4150</v>
      </c>
      <c r="E167">
        <v>23572</v>
      </c>
    </row>
    <row r="168" spans="1:5" x14ac:dyDescent="0.25">
      <c r="A168" s="13" t="s">
        <v>270</v>
      </c>
      <c r="B168" s="13" t="s">
        <v>533</v>
      </c>
      <c r="C168" s="13" t="s">
        <v>4057</v>
      </c>
      <c r="D168" s="13" t="s">
        <v>4150</v>
      </c>
      <c r="E168">
        <v>22266</v>
      </c>
    </row>
    <row r="169" spans="1:5" x14ac:dyDescent="0.25">
      <c r="A169" s="13" t="s">
        <v>270</v>
      </c>
      <c r="B169" s="13" t="s">
        <v>534</v>
      </c>
      <c r="C169" s="13" t="s">
        <v>4057</v>
      </c>
      <c r="D169" s="13" t="s">
        <v>4150</v>
      </c>
      <c r="E169">
        <v>21724</v>
      </c>
    </row>
    <row r="170" spans="1:5" x14ac:dyDescent="0.25">
      <c r="A170" s="13" t="s">
        <v>270</v>
      </c>
      <c r="B170" s="13" t="s">
        <v>535</v>
      </c>
      <c r="C170" s="13" t="s">
        <v>4057</v>
      </c>
      <c r="D170" s="13" t="s">
        <v>4150</v>
      </c>
      <c r="E170">
        <v>23448</v>
      </c>
    </row>
    <row r="171" spans="1:5" x14ac:dyDescent="0.25">
      <c r="A171" s="13" t="s">
        <v>271</v>
      </c>
      <c r="B171" s="13" t="s">
        <v>536</v>
      </c>
      <c r="C171" s="13" t="s">
        <v>4057</v>
      </c>
      <c r="D171" s="13" t="s">
        <v>4150</v>
      </c>
      <c r="E171">
        <v>21406</v>
      </c>
    </row>
    <row r="172" spans="1:5" x14ac:dyDescent="0.25">
      <c r="A172" s="13" t="s">
        <v>271</v>
      </c>
      <c r="B172" s="13" t="s">
        <v>537</v>
      </c>
      <c r="C172" s="13" t="s">
        <v>4057</v>
      </c>
      <c r="D172" s="13" t="s">
        <v>4150</v>
      </c>
      <c r="E172">
        <v>20638</v>
      </c>
    </row>
    <row r="173" spans="1:5" x14ac:dyDescent="0.25">
      <c r="A173" s="13" t="s">
        <v>274</v>
      </c>
      <c r="B173" s="13" t="s">
        <v>538</v>
      </c>
      <c r="C173" s="13" t="s">
        <v>4057</v>
      </c>
      <c r="D173" s="13" t="s">
        <v>4150</v>
      </c>
      <c r="E173">
        <v>20282</v>
      </c>
    </row>
    <row r="174" spans="1:5" x14ac:dyDescent="0.25">
      <c r="A174" s="13" t="s">
        <v>274</v>
      </c>
      <c r="B174" s="13" t="s">
        <v>539</v>
      </c>
      <c r="C174" s="13" t="s">
        <v>4057</v>
      </c>
      <c r="D174" s="13" t="s">
        <v>4150</v>
      </c>
      <c r="E174">
        <v>21170</v>
      </c>
    </row>
    <row r="175" spans="1:5" x14ac:dyDescent="0.25">
      <c r="A175" s="13" t="s">
        <v>274</v>
      </c>
      <c r="B175" s="13" t="s">
        <v>540</v>
      </c>
      <c r="C175" s="13" t="s">
        <v>4057</v>
      </c>
      <c r="D175" s="13" t="s">
        <v>4150</v>
      </c>
      <c r="E175">
        <v>21394</v>
      </c>
    </row>
    <row r="176" spans="1:5" x14ac:dyDescent="0.25">
      <c r="A176" s="13" t="s">
        <v>300</v>
      </c>
      <c r="B176" s="13" t="s">
        <v>541</v>
      </c>
      <c r="C176" s="13" t="s">
        <v>4057</v>
      </c>
      <c r="D176" s="13" t="s">
        <v>4150</v>
      </c>
      <c r="E176">
        <v>25410</v>
      </c>
    </row>
    <row r="177" spans="1:5" x14ac:dyDescent="0.25">
      <c r="A177" s="13" t="s">
        <v>300</v>
      </c>
      <c r="B177" s="13" t="s">
        <v>542</v>
      </c>
      <c r="C177" s="13" t="s">
        <v>4057</v>
      </c>
      <c r="D177" s="13" t="s">
        <v>4150</v>
      </c>
      <c r="E177">
        <v>19782</v>
      </c>
    </row>
    <row r="178" spans="1:5" x14ac:dyDescent="0.25">
      <c r="A178" s="13" t="s">
        <v>301</v>
      </c>
      <c r="B178" s="13" t="s">
        <v>543</v>
      </c>
      <c r="C178" s="13" t="s">
        <v>4057</v>
      </c>
      <c r="D178" s="13" t="s">
        <v>4150</v>
      </c>
      <c r="E178">
        <v>22050</v>
      </c>
    </row>
    <row r="179" spans="1:5" x14ac:dyDescent="0.25">
      <c r="A179" s="13" t="s">
        <v>301</v>
      </c>
      <c r="B179" s="13" t="s">
        <v>544</v>
      </c>
      <c r="C179" s="13" t="s">
        <v>4057</v>
      </c>
      <c r="D179" s="13" t="s">
        <v>4150</v>
      </c>
      <c r="E179">
        <v>21940</v>
      </c>
    </row>
    <row r="180" spans="1:5" x14ac:dyDescent="0.25">
      <c r="A180" s="13" t="s">
        <v>275</v>
      </c>
      <c r="B180" s="13" t="s">
        <v>545</v>
      </c>
      <c r="C180" s="13" t="s">
        <v>4057</v>
      </c>
      <c r="D180" s="13" t="s">
        <v>4150</v>
      </c>
      <c r="E180">
        <v>23110</v>
      </c>
    </row>
    <row r="181" spans="1:5" x14ac:dyDescent="0.25">
      <c r="A181" s="13" t="s">
        <v>275</v>
      </c>
      <c r="B181" s="13" t="s">
        <v>546</v>
      </c>
      <c r="C181" s="13" t="s">
        <v>4057</v>
      </c>
      <c r="D181" s="13" t="s">
        <v>4150</v>
      </c>
      <c r="E181">
        <v>20744</v>
      </c>
    </row>
    <row r="182" spans="1:5" x14ac:dyDescent="0.25">
      <c r="A182" s="13" t="s">
        <v>302</v>
      </c>
      <c r="B182" s="13" t="s">
        <v>547</v>
      </c>
      <c r="C182" s="13" t="s">
        <v>4057</v>
      </c>
      <c r="D182" s="13" t="s">
        <v>4150</v>
      </c>
      <c r="E182">
        <v>19878</v>
      </c>
    </row>
    <row r="183" spans="1:5" x14ac:dyDescent="0.25">
      <c r="A183" s="13" t="s">
        <v>276</v>
      </c>
      <c r="B183" s="13" t="s">
        <v>548</v>
      </c>
      <c r="C183" s="13" t="s">
        <v>4057</v>
      </c>
      <c r="D183" s="13" t="s">
        <v>4150</v>
      </c>
      <c r="E183">
        <v>23650</v>
      </c>
    </row>
    <row r="184" spans="1:5" x14ac:dyDescent="0.25">
      <c r="A184" s="13" t="s">
        <v>276</v>
      </c>
      <c r="B184" s="13" t="s">
        <v>549</v>
      </c>
      <c r="C184" s="13" t="s">
        <v>4057</v>
      </c>
      <c r="D184" s="13" t="s">
        <v>4150</v>
      </c>
      <c r="E184">
        <v>29220</v>
      </c>
    </row>
    <row r="185" spans="1:5" x14ac:dyDescent="0.25">
      <c r="A185" s="13" t="s">
        <v>322</v>
      </c>
      <c r="B185" s="13" t="s">
        <v>550</v>
      </c>
      <c r="C185" s="13" t="s">
        <v>4057</v>
      </c>
      <c r="D185" s="13" t="s">
        <v>4150</v>
      </c>
      <c r="E185">
        <v>27156</v>
      </c>
    </row>
    <row r="186" spans="1:5" x14ac:dyDescent="0.25">
      <c r="A186" s="13" t="s">
        <v>323</v>
      </c>
      <c r="B186" s="13" t="s">
        <v>551</v>
      </c>
      <c r="C186" s="13" t="s">
        <v>4057</v>
      </c>
      <c r="D186" s="13" t="s">
        <v>4150</v>
      </c>
      <c r="E186">
        <v>19562</v>
      </c>
    </row>
    <row r="187" spans="1:5" x14ac:dyDescent="0.25">
      <c r="A187" s="13" t="s">
        <v>277</v>
      </c>
      <c r="B187" s="13" t="s">
        <v>552</v>
      </c>
      <c r="C187" s="13" t="s">
        <v>4057</v>
      </c>
      <c r="D187" s="13" t="s">
        <v>4150</v>
      </c>
      <c r="E187">
        <v>23456</v>
      </c>
    </row>
    <row r="188" spans="1:5" x14ac:dyDescent="0.25">
      <c r="A188" s="13" t="s">
        <v>277</v>
      </c>
      <c r="B188" s="13" t="s">
        <v>553</v>
      </c>
      <c r="C188" s="13" t="s">
        <v>4057</v>
      </c>
      <c r="D188" s="13" t="s">
        <v>4150</v>
      </c>
      <c r="E188">
        <v>20312</v>
      </c>
    </row>
    <row r="189" spans="1:5" x14ac:dyDescent="0.25">
      <c r="A189" s="13" t="s">
        <v>277</v>
      </c>
      <c r="B189" s="13" t="s">
        <v>554</v>
      </c>
      <c r="C189" s="13" t="s">
        <v>4057</v>
      </c>
      <c r="D189" s="13" t="s">
        <v>4150</v>
      </c>
      <c r="E189">
        <v>21950</v>
      </c>
    </row>
    <row r="190" spans="1:5" x14ac:dyDescent="0.25">
      <c r="A190" s="13" t="s">
        <v>277</v>
      </c>
      <c r="B190" s="13" t="s">
        <v>555</v>
      </c>
      <c r="C190" s="13" t="s">
        <v>4057</v>
      </c>
      <c r="D190" s="13" t="s">
        <v>4150</v>
      </c>
      <c r="E190">
        <v>19768</v>
      </c>
    </row>
    <row r="191" spans="1:5" x14ac:dyDescent="0.25">
      <c r="A191" s="13" t="s">
        <v>277</v>
      </c>
      <c r="B191" s="13" t="s">
        <v>556</v>
      </c>
      <c r="C191" s="13" t="s">
        <v>4057</v>
      </c>
      <c r="D191" s="13" t="s">
        <v>4150</v>
      </c>
      <c r="E191">
        <v>20532</v>
      </c>
    </row>
    <row r="192" spans="1:5" x14ac:dyDescent="0.25">
      <c r="A192" s="13" t="s">
        <v>277</v>
      </c>
      <c r="B192" s="13" t="s">
        <v>557</v>
      </c>
      <c r="C192" s="13" t="s">
        <v>4057</v>
      </c>
      <c r="D192" s="13" t="s">
        <v>4150</v>
      </c>
      <c r="E192">
        <v>23774</v>
      </c>
    </row>
    <row r="193" spans="1:5" x14ac:dyDescent="0.25">
      <c r="A193" s="13" t="s">
        <v>277</v>
      </c>
      <c r="B193" s="13" t="s">
        <v>558</v>
      </c>
      <c r="C193" s="13" t="s">
        <v>4057</v>
      </c>
      <c r="D193" s="13" t="s">
        <v>4150</v>
      </c>
      <c r="E193">
        <v>21400</v>
      </c>
    </row>
    <row r="194" spans="1:5" x14ac:dyDescent="0.25">
      <c r="A194" s="13" t="s">
        <v>304</v>
      </c>
      <c r="B194" s="13" t="s">
        <v>559</v>
      </c>
      <c r="C194" s="13" t="s">
        <v>4057</v>
      </c>
      <c r="D194" s="13" t="s">
        <v>4150</v>
      </c>
      <c r="E194">
        <v>19006</v>
      </c>
    </row>
    <row r="195" spans="1:5" x14ac:dyDescent="0.25">
      <c r="A195" s="13" t="s">
        <v>304</v>
      </c>
      <c r="B195" s="13" t="s">
        <v>560</v>
      </c>
      <c r="C195" s="13" t="s">
        <v>4057</v>
      </c>
      <c r="D195" s="13" t="s">
        <v>4150</v>
      </c>
      <c r="E195">
        <v>22472</v>
      </c>
    </row>
    <row r="196" spans="1:5" x14ac:dyDescent="0.25">
      <c r="A196" s="13" t="s">
        <v>324</v>
      </c>
      <c r="B196" s="13" t="s">
        <v>561</v>
      </c>
      <c r="C196" s="13" t="s">
        <v>4057</v>
      </c>
      <c r="D196" s="13" t="s">
        <v>4150</v>
      </c>
      <c r="E196">
        <v>21610</v>
      </c>
    </row>
    <row r="197" spans="1:5" x14ac:dyDescent="0.25">
      <c r="A197" s="13" t="s">
        <v>324</v>
      </c>
      <c r="B197" s="13" t="s">
        <v>562</v>
      </c>
      <c r="C197" s="13" t="s">
        <v>4057</v>
      </c>
      <c r="D197" s="13" t="s">
        <v>4150</v>
      </c>
      <c r="E197">
        <v>22260</v>
      </c>
    </row>
    <row r="198" spans="1:5" x14ac:dyDescent="0.25">
      <c r="A198" s="13" t="s">
        <v>324</v>
      </c>
      <c r="B198" s="13" t="s">
        <v>563</v>
      </c>
      <c r="C198" s="13" t="s">
        <v>4057</v>
      </c>
      <c r="D198" s="13" t="s">
        <v>4150</v>
      </c>
      <c r="E198">
        <v>23902</v>
      </c>
    </row>
    <row r="199" spans="1:5" x14ac:dyDescent="0.25">
      <c r="A199" s="13" t="s">
        <v>325</v>
      </c>
      <c r="B199" s="13" t="s">
        <v>564</v>
      </c>
      <c r="C199" s="13" t="s">
        <v>4057</v>
      </c>
      <c r="D199" s="13" t="s">
        <v>4150</v>
      </c>
      <c r="E199">
        <v>29000</v>
      </c>
    </row>
    <row r="200" spans="1:5" x14ac:dyDescent="0.25">
      <c r="A200" s="13" t="s">
        <v>325</v>
      </c>
      <c r="B200" s="13" t="s">
        <v>565</v>
      </c>
      <c r="C200" s="13" t="s">
        <v>4057</v>
      </c>
      <c r="D200" s="13" t="s">
        <v>4150</v>
      </c>
      <c r="E200">
        <v>25854</v>
      </c>
    </row>
    <row r="201" spans="1:5" x14ac:dyDescent="0.25">
      <c r="A201" s="13" t="s">
        <v>325</v>
      </c>
      <c r="B201" s="13" t="s">
        <v>566</v>
      </c>
      <c r="C201" s="13" t="s">
        <v>4057</v>
      </c>
      <c r="D201" s="13" t="s">
        <v>4150</v>
      </c>
      <c r="E201">
        <v>22480</v>
      </c>
    </row>
    <row r="202" spans="1:5" x14ac:dyDescent="0.25">
      <c r="A202" s="13" t="s">
        <v>278</v>
      </c>
      <c r="B202" s="13" t="s">
        <v>567</v>
      </c>
      <c r="C202" s="13" t="s">
        <v>4057</v>
      </c>
      <c r="D202" s="13" t="s">
        <v>4150</v>
      </c>
      <c r="E202">
        <v>21614</v>
      </c>
    </row>
    <row r="203" spans="1:5" x14ac:dyDescent="0.25">
      <c r="A203" s="13" t="s">
        <v>305</v>
      </c>
      <c r="B203" s="13" t="s">
        <v>568</v>
      </c>
      <c r="C203" s="13" t="s">
        <v>4057</v>
      </c>
      <c r="D203" s="13" t="s">
        <v>4150</v>
      </c>
      <c r="E203">
        <v>17398</v>
      </c>
    </row>
    <row r="204" spans="1:5" x14ac:dyDescent="0.25">
      <c r="A204" s="13" t="s">
        <v>305</v>
      </c>
      <c r="B204" s="13" t="s">
        <v>569</v>
      </c>
      <c r="C204" s="13" t="s">
        <v>4057</v>
      </c>
      <c r="D204" s="13" t="s">
        <v>4150</v>
      </c>
      <c r="E204">
        <v>19856</v>
      </c>
    </row>
    <row r="205" spans="1:5" x14ac:dyDescent="0.25">
      <c r="A205" s="13" t="s">
        <v>281</v>
      </c>
      <c r="B205" s="13" t="s">
        <v>570</v>
      </c>
      <c r="C205" s="13" t="s">
        <v>4057</v>
      </c>
      <c r="D205" s="13" t="s">
        <v>4150</v>
      </c>
      <c r="E205">
        <v>23022</v>
      </c>
    </row>
    <row r="206" spans="1:5" x14ac:dyDescent="0.25">
      <c r="A206" s="13" t="s">
        <v>281</v>
      </c>
      <c r="B206" s="13" t="s">
        <v>571</v>
      </c>
      <c r="C206" s="13" t="s">
        <v>4057</v>
      </c>
      <c r="D206" s="13" t="s">
        <v>4150</v>
      </c>
      <c r="E206">
        <v>19552</v>
      </c>
    </row>
    <row r="207" spans="1:5" x14ac:dyDescent="0.25">
      <c r="A207" s="13" t="s">
        <v>281</v>
      </c>
      <c r="B207" s="13" t="s">
        <v>572</v>
      </c>
      <c r="C207" s="13" t="s">
        <v>4057</v>
      </c>
      <c r="D207" s="13" t="s">
        <v>4150</v>
      </c>
      <c r="E207">
        <v>22696</v>
      </c>
    </row>
    <row r="208" spans="1:5" x14ac:dyDescent="0.25">
      <c r="A208" s="13" t="s">
        <v>306</v>
      </c>
      <c r="B208" s="13" t="s">
        <v>573</v>
      </c>
      <c r="C208" s="13" t="s">
        <v>4057</v>
      </c>
      <c r="D208" s="13" t="s">
        <v>4150</v>
      </c>
      <c r="E208">
        <v>23124</v>
      </c>
    </row>
    <row r="209" spans="1:5" x14ac:dyDescent="0.25">
      <c r="A209" s="13" t="s">
        <v>326</v>
      </c>
      <c r="B209" s="13" t="s">
        <v>574</v>
      </c>
      <c r="C209" s="13" t="s">
        <v>4057</v>
      </c>
      <c r="D209" s="13" t="s">
        <v>4150</v>
      </c>
      <c r="E209">
        <v>20642</v>
      </c>
    </row>
    <row r="210" spans="1:5" x14ac:dyDescent="0.25">
      <c r="A210" s="13" t="s">
        <v>326</v>
      </c>
      <c r="B210" s="13" t="s">
        <v>575</v>
      </c>
      <c r="C210" s="13" t="s">
        <v>4057</v>
      </c>
      <c r="D210" s="13" t="s">
        <v>4150</v>
      </c>
      <c r="E210">
        <v>23136</v>
      </c>
    </row>
    <row r="211" spans="1:5" x14ac:dyDescent="0.25">
      <c r="A211" s="13" t="s">
        <v>307</v>
      </c>
      <c r="B211" s="13" t="s">
        <v>576</v>
      </c>
      <c r="C211" s="13" t="s">
        <v>4057</v>
      </c>
      <c r="D211" s="13" t="s">
        <v>4150</v>
      </c>
      <c r="E211">
        <v>17508</v>
      </c>
    </row>
    <row r="212" spans="1:5" x14ac:dyDescent="0.25">
      <c r="A212" s="13" t="s">
        <v>307</v>
      </c>
      <c r="B212" s="13" t="s">
        <v>577</v>
      </c>
      <c r="C212" s="13" t="s">
        <v>4057</v>
      </c>
      <c r="D212" s="13" t="s">
        <v>4150</v>
      </c>
      <c r="E212">
        <v>28630</v>
      </c>
    </row>
    <row r="213" spans="1:5" x14ac:dyDescent="0.25">
      <c r="A213" s="13" t="s">
        <v>308</v>
      </c>
      <c r="B213" s="13" t="s">
        <v>578</v>
      </c>
      <c r="C213" s="13" t="s">
        <v>4057</v>
      </c>
      <c r="D213" s="13" t="s">
        <v>4150</v>
      </c>
      <c r="E213">
        <v>24334</v>
      </c>
    </row>
    <row r="214" spans="1:5" x14ac:dyDescent="0.25">
      <c r="A214" s="13" t="s">
        <v>308</v>
      </c>
      <c r="B214" s="13" t="s">
        <v>579</v>
      </c>
      <c r="C214" s="13" t="s">
        <v>4057</v>
      </c>
      <c r="D214" s="13" t="s">
        <v>4150</v>
      </c>
      <c r="E214">
        <v>24444</v>
      </c>
    </row>
    <row r="215" spans="1:5" x14ac:dyDescent="0.25">
      <c r="A215" s="13" t="s">
        <v>308</v>
      </c>
      <c r="B215" s="13" t="s">
        <v>580</v>
      </c>
      <c r="C215" s="13" t="s">
        <v>4057</v>
      </c>
      <c r="D215" s="13" t="s">
        <v>4150</v>
      </c>
      <c r="E215">
        <v>26490</v>
      </c>
    </row>
    <row r="216" spans="1:5" x14ac:dyDescent="0.25">
      <c r="A216" s="13" t="s">
        <v>284</v>
      </c>
      <c r="B216" s="13" t="s">
        <v>581</v>
      </c>
      <c r="C216" s="13" t="s">
        <v>4057</v>
      </c>
      <c r="D216" s="13" t="s">
        <v>4150</v>
      </c>
      <c r="E216">
        <v>23554</v>
      </c>
    </row>
    <row r="217" spans="1:5" x14ac:dyDescent="0.25">
      <c r="A217" s="13" t="s">
        <v>284</v>
      </c>
      <c r="B217" s="13" t="s">
        <v>582</v>
      </c>
      <c r="C217" s="13" t="s">
        <v>4057</v>
      </c>
      <c r="D217" s="13" t="s">
        <v>4150</v>
      </c>
      <c r="E217">
        <v>28066</v>
      </c>
    </row>
    <row r="218" spans="1:5" x14ac:dyDescent="0.25">
      <c r="A218" s="13" t="s">
        <v>327</v>
      </c>
      <c r="B218" s="13" t="s">
        <v>583</v>
      </c>
      <c r="C218" s="13" t="s">
        <v>4057</v>
      </c>
      <c r="D218" s="13" t="s">
        <v>4150</v>
      </c>
      <c r="E218">
        <v>23234</v>
      </c>
    </row>
    <row r="219" spans="1:5" x14ac:dyDescent="0.25">
      <c r="A219" s="13" t="s">
        <v>327</v>
      </c>
      <c r="B219" s="13" t="s">
        <v>584</v>
      </c>
      <c r="C219" s="13" t="s">
        <v>4057</v>
      </c>
      <c r="D219" s="13" t="s">
        <v>4150</v>
      </c>
      <c r="E219">
        <v>22912</v>
      </c>
    </row>
    <row r="220" spans="1:5" x14ac:dyDescent="0.25">
      <c r="A220" s="13" t="s">
        <v>328</v>
      </c>
      <c r="B220" s="13" t="s">
        <v>585</v>
      </c>
      <c r="C220" s="13" t="s">
        <v>4057</v>
      </c>
      <c r="D220" s="13" t="s">
        <v>4150</v>
      </c>
      <c r="E220">
        <v>22912</v>
      </c>
    </row>
    <row r="221" spans="1:5" x14ac:dyDescent="0.25">
      <c r="A221" s="13" t="s">
        <v>328</v>
      </c>
      <c r="B221" s="13" t="s">
        <v>586</v>
      </c>
      <c r="C221" s="13" t="s">
        <v>4057</v>
      </c>
      <c r="D221" s="13" t="s">
        <v>4150</v>
      </c>
      <c r="E221">
        <v>24214</v>
      </c>
    </row>
    <row r="222" spans="1:5" x14ac:dyDescent="0.25">
      <c r="A222" s="13" t="s">
        <v>329</v>
      </c>
      <c r="B222" s="13" t="s">
        <v>587</v>
      </c>
      <c r="C222" s="13" t="s">
        <v>4057</v>
      </c>
      <c r="D222" s="13" t="s">
        <v>4150</v>
      </c>
      <c r="E222">
        <v>22904</v>
      </c>
    </row>
    <row r="223" spans="1:5" x14ac:dyDescent="0.25">
      <c r="A223" s="13" t="s">
        <v>329</v>
      </c>
      <c r="B223" s="13" t="s">
        <v>588</v>
      </c>
      <c r="C223" s="13" t="s">
        <v>4057</v>
      </c>
      <c r="D223" s="13" t="s">
        <v>4150</v>
      </c>
      <c r="E223">
        <v>18698</v>
      </c>
    </row>
    <row r="224" spans="1:5" x14ac:dyDescent="0.25">
      <c r="A224" s="13" t="s">
        <v>287</v>
      </c>
      <c r="B224" s="13" t="s">
        <v>589</v>
      </c>
      <c r="C224" s="13" t="s">
        <v>4057</v>
      </c>
      <c r="D224" s="13" t="s">
        <v>4150</v>
      </c>
      <c r="E224">
        <v>21504</v>
      </c>
    </row>
    <row r="225" spans="1:5" x14ac:dyDescent="0.25">
      <c r="A225" s="13" t="s">
        <v>289</v>
      </c>
      <c r="B225" s="13" t="s">
        <v>590</v>
      </c>
      <c r="C225" s="13" t="s">
        <v>4057</v>
      </c>
      <c r="D225" s="13" t="s">
        <v>4150</v>
      </c>
      <c r="E225">
        <v>22586</v>
      </c>
    </row>
    <row r="226" spans="1:5" x14ac:dyDescent="0.25">
      <c r="A226" s="13" t="s">
        <v>289</v>
      </c>
      <c r="B226" s="13" t="s">
        <v>591</v>
      </c>
      <c r="C226" s="13" t="s">
        <v>4057</v>
      </c>
      <c r="D226" s="13" t="s">
        <v>4150</v>
      </c>
      <c r="E226">
        <v>20846</v>
      </c>
    </row>
    <row r="227" spans="1:5" x14ac:dyDescent="0.25">
      <c r="A227" s="13" t="s">
        <v>290</v>
      </c>
      <c r="B227" s="13" t="s">
        <v>592</v>
      </c>
      <c r="C227" s="13" t="s">
        <v>4057</v>
      </c>
      <c r="D227" s="13" t="s">
        <v>4150</v>
      </c>
      <c r="E227">
        <v>31010</v>
      </c>
    </row>
    <row r="228" spans="1:5" x14ac:dyDescent="0.25">
      <c r="A228" s="13" t="s">
        <v>292</v>
      </c>
      <c r="B228" s="13" t="s">
        <v>593</v>
      </c>
      <c r="C228" s="13" t="s">
        <v>4057</v>
      </c>
      <c r="D228" s="13" t="s">
        <v>4150</v>
      </c>
      <c r="E228">
        <v>26166</v>
      </c>
    </row>
    <row r="229" spans="1:5" x14ac:dyDescent="0.25">
      <c r="A229" s="13" t="s">
        <v>293</v>
      </c>
      <c r="B229" s="13" t="s">
        <v>594</v>
      </c>
      <c r="C229" s="13" t="s">
        <v>4057</v>
      </c>
      <c r="D229" s="13" t="s">
        <v>4150</v>
      </c>
      <c r="E229">
        <v>21950</v>
      </c>
    </row>
    <row r="230" spans="1:5" x14ac:dyDescent="0.25">
      <c r="A230" s="13" t="s">
        <v>312</v>
      </c>
      <c r="B230" s="13" t="s">
        <v>595</v>
      </c>
      <c r="C230" s="13" t="s">
        <v>4057</v>
      </c>
      <c r="D230" s="13" t="s">
        <v>4150</v>
      </c>
      <c r="E230">
        <v>28822</v>
      </c>
    </row>
    <row r="231" spans="1:5" x14ac:dyDescent="0.25">
      <c r="A231" s="13" t="s">
        <v>296</v>
      </c>
      <c r="B231" s="13" t="s">
        <v>596</v>
      </c>
      <c r="C231" s="13" t="s">
        <v>4057</v>
      </c>
      <c r="D231" s="13" t="s">
        <v>4150</v>
      </c>
      <c r="E231">
        <v>20502</v>
      </c>
    </row>
    <row r="232" spans="1:5" x14ac:dyDescent="0.25">
      <c r="A232" s="13" t="s">
        <v>313</v>
      </c>
      <c r="B232" s="13" t="s">
        <v>597</v>
      </c>
      <c r="C232" s="13" t="s">
        <v>4057</v>
      </c>
      <c r="D232" s="13" t="s">
        <v>4150</v>
      </c>
      <c r="E232">
        <v>23998</v>
      </c>
    </row>
    <row r="233" spans="1:5" x14ac:dyDescent="0.25">
      <c r="A233" s="13" t="s">
        <v>313</v>
      </c>
      <c r="B233" s="13" t="s">
        <v>598</v>
      </c>
      <c r="C233" s="13" t="s">
        <v>4057</v>
      </c>
      <c r="D233" s="13" t="s">
        <v>4150</v>
      </c>
      <c r="E233">
        <v>20638</v>
      </c>
    </row>
    <row r="234" spans="1:5" x14ac:dyDescent="0.25">
      <c r="A234" s="13" t="s">
        <v>313</v>
      </c>
      <c r="B234" s="13" t="s">
        <v>599</v>
      </c>
      <c r="C234" s="13" t="s">
        <v>4057</v>
      </c>
      <c r="D234" s="13" t="s">
        <v>4150</v>
      </c>
      <c r="E234">
        <v>21830</v>
      </c>
    </row>
    <row r="235" spans="1:5" x14ac:dyDescent="0.25">
      <c r="A235" s="13" t="s">
        <v>314</v>
      </c>
      <c r="B235" s="13" t="s">
        <v>600</v>
      </c>
      <c r="C235" s="13" t="s">
        <v>4057</v>
      </c>
      <c r="D235" s="13" t="s">
        <v>4150</v>
      </c>
      <c r="E235">
        <v>29730</v>
      </c>
    </row>
    <row r="236" spans="1:5" x14ac:dyDescent="0.25">
      <c r="A236" s="13" t="s">
        <v>314</v>
      </c>
      <c r="B236" s="13" t="s">
        <v>601</v>
      </c>
      <c r="C236" s="13" t="s">
        <v>4057</v>
      </c>
      <c r="D236" s="13" t="s">
        <v>4150</v>
      </c>
      <c r="E236">
        <v>28492</v>
      </c>
    </row>
    <row r="237" spans="1:5" x14ac:dyDescent="0.25">
      <c r="A237" s="13" t="s">
        <v>314</v>
      </c>
      <c r="B237" s="13" t="s">
        <v>602</v>
      </c>
      <c r="C237" s="13" t="s">
        <v>4057</v>
      </c>
      <c r="D237" s="13" t="s">
        <v>4150</v>
      </c>
      <c r="E237">
        <v>30170</v>
      </c>
    </row>
    <row r="238" spans="1:5" x14ac:dyDescent="0.25">
      <c r="A238" s="13" t="s">
        <v>297</v>
      </c>
      <c r="B238" s="13" t="s">
        <v>603</v>
      </c>
      <c r="C238" s="13" t="s">
        <v>4057</v>
      </c>
      <c r="D238" s="13" t="s">
        <v>4150</v>
      </c>
      <c r="E238">
        <v>20104</v>
      </c>
    </row>
    <row r="239" spans="1:5" x14ac:dyDescent="0.25">
      <c r="A239" s="13" t="s">
        <v>330</v>
      </c>
      <c r="B239" s="13" t="s">
        <v>604</v>
      </c>
      <c r="C239" s="13" t="s">
        <v>4057</v>
      </c>
      <c r="D239" s="13" t="s">
        <v>4150</v>
      </c>
      <c r="E239">
        <v>25190</v>
      </c>
    </row>
    <row r="240" spans="1:5" x14ac:dyDescent="0.25">
      <c r="A240" s="13" t="s">
        <v>330</v>
      </c>
      <c r="B240" s="13" t="s">
        <v>605</v>
      </c>
      <c r="C240" s="13" t="s">
        <v>4057</v>
      </c>
      <c r="D240" s="13" t="s">
        <v>4150</v>
      </c>
      <c r="E240">
        <v>21614</v>
      </c>
    </row>
    <row r="241" spans="1:5" x14ac:dyDescent="0.25">
      <c r="A241" s="13" t="s">
        <v>298</v>
      </c>
      <c r="B241" s="13" t="s">
        <v>606</v>
      </c>
      <c r="C241" s="13" t="s">
        <v>4057</v>
      </c>
      <c r="D241" s="13" t="s">
        <v>4150</v>
      </c>
      <c r="E241">
        <v>26280</v>
      </c>
    </row>
    <row r="242" spans="1:5" x14ac:dyDescent="0.25">
      <c r="A242" s="13" t="s">
        <v>298</v>
      </c>
      <c r="B242" s="13" t="s">
        <v>607</v>
      </c>
      <c r="C242" s="13" t="s">
        <v>4057</v>
      </c>
      <c r="D242" s="13" t="s">
        <v>4150</v>
      </c>
      <c r="E242">
        <v>22274</v>
      </c>
    </row>
    <row r="243" spans="1:5" x14ac:dyDescent="0.25">
      <c r="A243" s="13" t="s">
        <v>331</v>
      </c>
      <c r="B243" s="13" t="s">
        <v>608</v>
      </c>
      <c r="C243" s="13" t="s">
        <v>4057</v>
      </c>
      <c r="D243" s="13" t="s">
        <v>4150</v>
      </c>
      <c r="E243">
        <v>24204</v>
      </c>
    </row>
    <row r="244" spans="1:5" x14ac:dyDescent="0.25">
      <c r="A244" s="13" t="s">
        <v>332</v>
      </c>
      <c r="B244" s="13" t="s">
        <v>609</v>
      </c>
      <c r="C244" s="13" t="s">
        <v>4057</v>
      </c>
      <c r="D244" s="13" t="s">
        <v>4150</v>
      </c>
      <c r="E244">
        <v>20292</v>
      </c>
    </row>
    <row r="245" spans="1:5" x14ac:dyDescent="0.25">
      <c r="A245" s="13" t="s">
        <v>316</v>
      </c>
      <c r="B245" s="13" t="s">
        <v>610</v>
      </c>
      <c r="C245" s="13" t="s">
        <v>4057</v>
      </c>
      <c r="D245" s="13" t="s">
        <v>4150</v>
      </c>
      <c r="E245">
        <v>20282</v>
      </c>
    </row>
    <row r="246" spans="1:5" x14ac:dyDescent="0.25">
      <c r="A246" s="13" t="s">
        <v>316</v>
      </c>
      <c r="B246" s="13" t="s">
        <v>611</v>
      </c>
      <c r="C246" s="13" t="s">
        <v>4057</v>
      </c>
      <c r="D246" s="13" t="s">
        <v>4150</v>
      </c>
      <c r="E246">
        <v>23022</v>
      </c>
    </row>
    <row r="247" spans="1:5" x14ac:dyDescent="0.25">
      <c r="A247" s="13" t="s">
        <v>317</v>
      </c>
      <c r="B247" s="13" t="s">
        <v>612</v>
      </c>
      <c r="C247" s="13" t="s">
        <v>4057</v>
      </c>
      <c r="D247" s="13" t="s">
        <v>4150</v>
      </c>
      <c r="E247">
        <v>21060</v>
      </c>
    </row>
    <row r="248" spans="1:5" x14ac:dyDescent="0.25">
      <c r="A248" s="13" t="s">
        <v>317</v>
      </c>
      <c r="B248" s="13" t="s">
        <v>613</v>
      </c>
      <c r="C248" s="13" t="s">
        <v>4057</v>
      </c>
      <c r="D248" s="13" t="s">
        <v>4150</v>
      </c>
      <c r="E248">
        <v>21044</v>
      </c>
    </row>
    <row r="249" spans="1:5" x14ac:dyDescent="0.25">
      <c r="A249" s="13" t="s">
        <v>318</v>
      </c>
      <c r="B249" s="13" t="s">
        <v>614</v>
      </c>
      <c r="C249" s="13" t="s">
        <v>4057</v>
      </c>
      <c r="D249" s="13" t="s">
        <v>4150</v>
      </c>
      <c r="E249">
        <v>22252</v>
      </c>
    </row>
    <row r="250" spans="1:5" x14ac:dyDescent="0.25">
      <c r="A250" s="13" t="s">
        <v>318</v>
      </c>
      <c r="B250" s="13" t="s">
        <v>615</v>
      </c>
      <c r="C250" s="13" t="s">
        <v>4057</v>
      </c>
      <c r="D250" s="13" t="s">
        <v>4150</v>
      </c>
      <c r="E250">
        <v>21394</v>
      </c>
    </row>
    <row r="251" spans="1:5" x14ac:dyDescent="0.25">
      <c r="A251" s="13" t="s">
        <v>318</v>
      </c>
      <c r="B251" s="13" t="s">
        <v>616</v>
      </c>
      <c r="C251" s="13" t="s">
        <v>4057</v>
      </c>
      <c r="D251" s="13" t="s">
        <v>4150</v>
      </c>
      <c r="E251">
        <v>22674</v>
      </c>
    </row>
    <row r="252" spans="1:5" x14ac:dyDescent="0.25">
      <c r="A252" s="13" t="s">
        <v>333</v>
      </c>
      <c r="B252" s="13" t="s">
        <v>617</v>
      </c>
      <c r="C252" s="13" t="s">
        <v>4057</v>
      </c>
      <c r="D252" s="13" t="s">
        <v>4150</v>
      </c>
      <c r="E252">
        <v>22024</v>
      </c>
    </row>
    <row r="253" spans="1:5" x14ac:dyDescent="0.25">
      <c r="A253" s="13" t="s">
        <v>319</v>
      </c>
      <c r="B253" s="13" t="s">
        <v>618</v>
      </c>
      <c r="C253" s="13" t="s">
        <v>4057</v>
      </c>
      <c r="D253" s="13" t="s">
        <v>4150</v>
      </c>
      <c r="E253">
        <v>23888</v>
      </c>
    </row>
    <row r="254" spans="1:5" x14ac:dyDescent="0.25">
      <c r="A254" s="13" t="s">
        <v>277</v>
      </c>
      <c r="B254" s="13" t="s">
        <v>619</v>
      </c>
      <c r="C254" s="13" t="s">
        <v>4058</v>
      </c>
      <c r="D254" s="13" t="s">
        <v>4151</v>
      </c>
      <c r="E254">
        <v>52780.2</v>
      </c>
    </row>
    <row r="255" spans="1:5" x14ac:dyDescent="0.25">
      <c r="A255" s="13" t="s">
        <v>293</v>
      </c>
      <c r="B255" s="13" t="s">
        <v>620</v>
      </c>
      <c r="C255" s="13" t="s">
        <v>4058</v>
      </c>
      <c r="D255" s="13" t="s">
        <v>4151</v>
      </c>
      <c r="E255">
        <v>64389.599999999999</v>
      </c>
    </row>
    <row r="256" spans="1:5" x14ac:dyDescent="0.25">
      <c r="A256" s="13" t="s">
        <v>320</v>
      </c>
      <c r="B256" s="13" t="s">
        <v>621</v>
      </c>
      <c r="C256" s="13" t="s">
        <v>4059</v>
      </c>
      <c r="D256" s="13" t="s">
        <v>4151</v>
      </c>
      <c r="E256">
        <v>55841.7</v>
      </c>
    </row>
    <row r="257" spans="1:5" x14ac:dyDescent="0.25">
      <c r="A257" s="13" t="s">
        <v>320</v>
      </c>
      <c r="B257" s="13" t="s">
        <v>622</v>
      </c>
      <c r="C257" s="13" t="s">
        <v>4059</v>
      </c>
      <c r="D257" s="13" t="s">
        <v>4151</v>
      </c>
      <c r="E257">
        <v>56186.7</v>
      </c>
    </row>
    <row r="258" spans="1:5" x14ac:dyDescent="0.25">
      <c r="A258" s="13" t="s">
        <v>334</v>
      </c>
      <c r="B258" s="13" t="s">
        <v>623</v>
      </c>
      <c r="C258" s="13" t="s">
        <v>4059</v>
      </c>
      <c r="D258" s="13" t="s">
        <v>4151</v>
      </c>
      <c r="E258">
        <v>58429.2</v>
      </c>
    </row>
    <row r="259" spans="1:5" x14ac:dyDescent="0.25">
      <c r="A259" s="13" t="s">
        <v>302</v>
      </c>
      <c r="B259" s="13" t="s">
        <v>624</v>
      </c>
      <c r="C259" s="13" t="s">
        <v>4059</v>
      </c>
      <c r="D259" s="13" t="s">
        <v>4151</v>
      </c>
      <c r="E259">
        <v>56444.3</v>
      </c>
    </row>
    <row r="260" spans="1:5" x14ac:dyDescent="0.25">
      <c r="A260" s="13" t="s">
        <v>303</v>
      </c>
      <c r="B260" s="13" t="s">
        <v>625</v>
      </c>
      <c r="C260" s="13" t="s">
        <v>4059</v>
      </c>
      <c r="D260" s="13" t="s">
        <v>4151</v>
      </c>
      <c r="E260">
        <v>55754.3</v>
      </c>
    </row>
    <row r="261" spans="1:5" x14ac:dyDescent="0.25">
      <c r="A261" s="13" t="s">
        <v>322</v>
      </c>
      <c r="B261" s="13" t="s">
        <v>626</v>
      </c>
      <c r="C261" s="13" t="s">
        <v>4059</v>
      </c>
      <c r="D261" s="13" t="s">
        <v>4151</v>
      </c>
      <c r="E261">
        <v>58065.8</v>
      </c>
    </row>
    <row r="262" spans="1:5" x14ac:dyDescent="0.25">
      <c r="A262" s="13" t="s">
        <v>304</v>
      </c>
      <c r="B262" s="13" t="s">
        <v>627</v>
      </c>
      <c r="C262" s="13" t="s">
        <v>4059</v>
      </c>
      <c r="D262" s="13" t="s">
        <v>4151</v>
      </c>
      <c r="E262">
        <v>62346.1</v>
      </c>
    </row>
    <row r="263" spans="1:5" x14ac:dyDescent="0.25">
      <c r="A263" s="13" t="s">
        <v>304</v>
      </c>
      <c r="B263" s="13" t="s">
        <v>628</v>
      </c>
      <c r="C263" s="13" t="s">
        <v>4059</v>
      </c>
      <c r="D263" s="13" t="s">
        <v>4151</v>
      </c>
      <c r="E263">
        <v>54737.7</v>
      </c>
    </row>
    <row r="264" spans="1:5" x14ac:dyDescent="0.25">
      <c r="A264" s="13" t="s">
        <v>305</v>
      </c>
      <c r="B264" s="13" t="s">
        <v>629</v>
      </c>
      <c r="C264" s="13" t="s">
        <v>4059</v>
      </c>
      <c r="D264" s="13" t="s">
        <v>4151</v>
      </c>
      <c r="E264">
        <v>58134.8</v>
      </c>
    </row>
    <row r="265" spans="1:5" x14ac:dyDescent="0.25">
      <c r="A265" s="13" t="s">
        <v>307</v>
      </c>
      <c r="B265" s="13" t="s">
        <v>630</v>
      </c>
      <c r="C265" s="13" t="s">
        <v>4059</v>
      </c>
      <c r="D265" s="13" t="s">
        <v>4151</v>
      </c>
      <c r="E265">
        <v>55841.7</v>
      </c>
    </row>
    <row r="266" spans="1:5" x14ac:dyDescent="0.25">
      <c r="A266" s="13" t="s">
        <v>309</v>
      </c>
      <c r="B266" s="13" t="s">
        <v>631</v>
      </c>
      <c r="C266" s="13" t="s">
        <v>4059</v>
      </c>
      <c r="D266" s="13" t="s">
        <v>4151</v>
      </c>
      <c r="E266">
        <v>56308.6</v>
      </c>
    </row>
    <row r="267" spans="1:5" x14ac:dyDescent="0.25">
      <c r="A267" s="13" t="s">
        <v>309</v>
      </c>
      <c r="B267" s="13" t="s">
        <v>632</v>
      </c>
      <c r="C267" s="13" t="s">
        <v>4059</v>
      </c>
      <c r="D267" s="13" t="s">
        <v>4151</v>
      </c>
      <c r="E267">
        <v>55841.7</v>
      </c>
    </row>
    <row r="268" spans="1:5" x14ac:dyDescent="0.25">
      <c r="A268" s="13" t="s">
        <v>329</v>
      </c>
      <c r="B268" s="13" t="s">
        <v>633</v>
      </c>
      <c r="C268" s="13" t="s">
        <v>4059</v>
      </c>
      <c r="D268" s="13" t="s">
        <v>4151</v>
      </c>
      <c r="E268">
        <v>52589.5</v>
      </c>
    </row>
    <row r="269" spans="1:5" x14ac:dyDescent="0.25">
      <c r="A269" s="13" t="s">
        <v>335</v>
      </c>
      <c r="B269" s="13" t="s">
        <v>634</v>
      </c>
      <c r="C269" s="13" t="s">
        <v>4059</v>
      </c>
      <c r="D269" s="13" t="s">
        <v>4151</v>
      </c>
      <c r="E269">
        <v>59549.3</v>
      </c>
    </row>
    <row r="270" spans="1:5" x14ac:dyDescent="0.25">
      <c r="A270" s="13" t="s">
        <v>332</v>
      </c>
      <c r="B270" s="13" t="s">
        <v>635</v>
      </c>
      <c r="C270" s="13" t="s">
        <v>4059</v>
      </c>
      <c r="D270" s="13" t="s">
        <v>4151</v>
      </c>
      <c r="E270">
        <v>55754.3</v>
      </c>
    </row>
    <row r="271" spans="1:5" x14ac:dyDescent="0.25">
      <c r="A271" s="13" t="s">
        <v>317</v>
      </c>
      <c r="B271" s="13" t="s">
        <v>636</v>
      </c>
      <c r="C271" s="13" t="s">
        <v>4059</v>
      </c>
      <c r="D271" s="13" t="s">
        <v>4151</v>
      </c>
      <c r="E271">
        <v>61534.2</v>
      </c>
    </row>
    <row r="272" spans="1:5" x14ac:dyDescent="0.25">
      <c r="A272" s="13" t="s">
        <v>317</v>
      </c>
      <c r="B272" s="13" t="s">
        <v>637</v>
      </c>
      <c r="C272" s="13" t="s">
        <v>4059</v>
      </c>
      <c r="D272" s="13" t="s">
        <v>4151</v>
      </c>
      <c r="E272">
        <v>59068.6</v>
      </c>
    </row>
    <row r="273" spans="1:5" x14ac:dyDescent="0.25">
      <c r="A273" s="13" t="s">
        <v>317</v>
      </c>
      <c r="B273" s="13" t="s">
        <v>638</v>
      </c>
      <c r="C273" s="13" t="s">
        <v>4059</v>
      </c>
      <c r="D273" s="13" t="s">
        <v>4151</v>
      </c>
      <c r="E273">
        <v>54772.2</v>
      </c>
    </row>
    <row r="274" spans="1:5" x14ac:dyDescent="0.25">
      <c r="A274" s="13" t="s">
        <v>336</v>
      </c>
      <c r="B274" s="13" t="s">
        <v>639</v>
      </c>
      <c r="C274" s="13" t="s">
        <v>4060</v>
      </c>
      <c r="D274" s="13" t="s">
        <v>4151</v>
      </c>
      <c r="E274">
        <v>64008</v>
      </c>
    </row>
    <row r="275" spans="1:5" x14ac:dyDescent="0.25">
      <c r="A275" s="13" t="s">
        <v>270</v>
      </c>
      <c r="B275" s="13" t="s">
        <v>640</v>
      </c>
      <c r="C275" s="13" t="s">
        <v>4060</v>
      </c>
      <c r="D275" s="13" t="s">
        <v>4151</v>
      </c>
      <c r="E275">
        <v>66134.399999999994</v>
      </c>
    </row>
    <row r="276" spans="1:5" x14ac:dyDescent="0.25">
      <c r="A276" s="13" t="s">
        <v>270</v>
      </c>
      <c r="B276" s="13" t="s">
        <v>641</v>
      </c>
      <c r="C276" s="13" t="s">
        <v>4060</v>
      </c>
      <c r="D276" s="13" t="s">
        <v>4151</v>
      </c>
      <c r="E276">
        <v>64658.400000000001</v>
      </c>
    </row>
    <row r="277" spans="1:5" x14ac:dyDescent="0.25">
      <c r="A277" s="13" t="s">
        <v>270</v>
      </c>
      <c r="B277" s="13" t="s">
        <v>642</v>
      </c>
      <c r="C277" s="13" t="s">
        <v>4060</v>
      </c>
      <c r="D277" s="13" t="s">
        <v>4151</v>
      </c>
      <c r="E277">
        <v>65570.399999999994</v>
      </c>
    </row>
    <row r="278" spans="1:5" x14ac:dyDescent="0.25">
      <c r="A278" s="13" t="s">
        <v>337</v>
      </c>
      <c r="B278" s="13" t="s">
        <v>643</v>
      </c>
      <c r="C278" s="13" t="s">
        <v>4060</v>
      </c>
      <c r="D278" s="13" t="s">
        <v>4151</v>
      </c>
      <c r="E278">
        <v>62690.400000000001</v>
      </c>
    </row>
    <row r="279" spans="1:5" x14ac:dyDescent="0.25">
      <c r="A279" s="13" t="s">
        <v>338</v>
      </c>
      <c r="B279" s="13" t="s">
        <v>644</v>
      </c>
      <c r="C279" s="13" t="s">
        <v>4060</v>
      </c>
      <c r="D279" s="13" t="s">
        <v>4151</v>
      </c>
      <c r="E279">
        <v>59798.400000000001</v>
      </c>
    </row>
    <row r="280" spans="1:5" x14ac:dyDescent="0.25">
      <c r="A280" s="13" t="s">
        <v>278</v>
      </c>
      <c r="B280" s="13" t="s">
        <v>645</v>
      </c>
      <c r="C280" s="13" t="s">
        <v>4060</v>
      </c>
      <c r="D280" s="13" t="s">
        <v>4151</v>
      </c>
      <c r="E280">
        <v>62229.599999999999</v>
      </c>
    </row>
    <row r="281" spans="1:5" x14ac:dyDescent="0.25">
      <c r="A281" s="13" t="s">
        <v>278</v>
      </c>
      <c r="B281" s="13" t="s">
        <v>646</v>
      </c>
      <c r="C281" s="13" t="s">
        <v>4060</v>
      </c>
      <c r="D281" s="13" t="s">
        <v>4151</v>
      </c>
      <c r="E281">
        <v>65325.599999999999</v>
      </c>
    </row>
    <row r="282" spans="1:5" x14ac:dyDescent="0.25">
      <c r="A282" s="13" t="s">
        <v>278</v>
      </c>
      <c r="B282" s="13" t="s">
        <v>647</v>
      </c>
      <c r="C282" s="13" t="s">
        <v>4060</v>
      </c>
      <c r="D282" s="13" t="s">
        <v>4151</v>
      </c>
      <c r="E282">
        <v>60429.599999999999</v>
      </c>
    </row>
    <row r="283" spans="1:5" x14ac:dyDescent="0.25">
      <c r="A283" s="13" t="s">
        <v>326</v>
      </c>
      <c r="B283" s="13" t="s">
        <v>648</v>
      </c>
      <c r="C283" s="13" t="s">
        <v>4060</v>
      </c>
      <c r="D283" s="13" t="s">
        <v>4151</v>
      </c>
      <c r="E283">
        <v>62517.599999999999</v>
      </c>
    </row>
    <row r="284" spans="1:5" x14ac:dyDescent="0.25">
      <c r="A284" s="13" t="s">
        <v>326</v>
      </c>
      <c r="B284" s="13" t="s">
        <v>649</v>
      </c>
      <c r="C284" s="13" t="s">
        <v>4060</v>
      </c>
      <c r="D284" s="13" t="s">
        <v>4151</v>
      </c>
      <c r="E284">
        <v>66820.800000000003</v>
      </c>
    </row>
    <row r="285" spans="1:5" x14ac:dyDescent="0.25">
      <c r="A285" s="13" t="s">
        <v>311</v>
      </c>
      <c r="B285" s="13" t="s">
        <v>650</v>
      </c>
      <c r="C285" s="13" t="s">
        <v>4060</v>
      </c>
      <c r="D285" s="13" t="s">
        <v>4151</v>
      </c>
      <c r="E285">
        <v>62229.599999999999</v>
      </c>
    </row>
    <row r="286" spans="1:5" x14ac:dyDescent="0.25">
      <c r="A286" s="13" t="s">
        <v>311</v>
      </c>
      <c r="B286" s="13" t="s">
        <v>651</v>
      </c>
      <c r="C286" s="13" t="s">
        <v>4060</v>
      </c>
      <c r="D286" s="13" t="s">
        <v>4151</v>
      </c>
      <c r="E286">
        <v>62121.599999999999</v>
      </c>
    </row>
    <row r="287" spans="1:5" x14ac:dyDescent="0.25">
      <c r="A287" s="13" t="s">
        <v>312</v>
      </c>
      <c r="B287" s="13" t="s">
        <v>652</v>
      </c>
      <c r="C287" s="13" t="s">
        <v>4060</v>
      </c>
      <c r="D287" s="13" t="s">
        <v>4151</v>
      </c>
      <c r="E287">
        <v>66170.399999999994</v>
      </c>
    </row>
    <row r="288" spans="1:5" x14ac:dyDescent="0.25">
      <c r="A288" s="13" t="s">
        <v>312</v>
      </c>
      <c r="B288" s="13" t="s">
        <v>653</v>
      </c>
      <c r="C288" s="13" t="s">
        <v>4060</v>
      </c>
      <c r="D288" s="13" t="s">
        <v>4151</v>
      </c>
      <c r="E288">
        <v>67826.399999999994</v>
      </c>
    </row>
    <row r="289" spans="1:5" x14ac:dyDescent="0.25">
      <c r="A289" s="13" t="s">
        <v>312</v>
      </c>
      <c r="B289" s="13" t="s">
        <v>654</v>
      </c>
      <c r="C289" s="13" t="s">
        <v>4060</v>
      </c>
      <c r="D289" s="13" t="s">
        <v>4151</v>
      </c>
      <c r="E289">
        <v>57957.599999999999</v>
      </c>
    </row>
    <row r="290" spans="1:5" x14ac:dyDescent="0.25">
      <c r="A290" s="13" t="s">
        <v>331</v>
      </c>
      <c r="B290" s="13" t="s">
        <v>655</v>
      </c>
      <c r="C290" s="13" t="s">
        <v>4060</v>
      </c>
      <c r="D290" s="13" t="s">
        <v>4151</v>
      </c>
      <c r="E290">
        <v>63921.599999999999</v>
      </c>
    </row>
    <row r="291" spans="1:5" x14ac:dyDescent="0.25">
      <c r="A291" s="13" t="s">
        <v>331</v>
      </c>
      <c r="B291" s="13" t="s">
        <v>656</v>
      </c>
      <c r="C291" s="13" t="s">
        <v>4060</v>
      </c>
      <c r="D291" s="13" t="s">
        <v>4151</v>
      </c>
      <c r="E291">
        <v>67701.600000000006</v>
      </c>
    </row>
    <row r="292" spans="1:5" x14ac:dyDescent="0.25">
      <c r="A292" s="13" t="s">
        <v>315</v>
      </c>
      <c r="B292" s="13" t="s">
        <v>657</v>
      </c>
      <c r="C292" s="13" t="s">
        <v>4060</v>
      </c>
      <c r="D292" s="13" t="s">
        <v>4151</v>
      </c>
      <c r="E292">
        <v>60878.400000000001</v>
      </c>
    </row>
    <row r="293" spans="1:5" x14ac:dyDescent="0.25">
      <c r="A293" s="13" t="s">
        <v>315</v>
      </c>
      <c r="B293" s="13" t="s">
        <v>658</v>
      </c>
      <c r="C293" s="13" t="s">
        <v>4060</v>
      </c>
      <c r="D293" s="13" t="s">
        <v>4151</v>
      </c>
      <c r="E293">
        <v>59563.199999999997</v>
      </c>
    </row>
    <row r="294" spans="1:5" x14ac:dyDescent="0.25">
      <c r="A294" s="13" t="s">
        <v>315</v>
      </c>
      <c r="B294" s="13" t="s">
        <v>659</v>
      </c>
      <c r="C294" s="13" t="s">
        <v>4060</v>
      </c>
      <c r="D294" s="13" t="s">
        <v>4151</v>
      </c>
      <c r="E294">
        <v>62930.400000000001</v>
      </c>
    </row>
    <row r="295" spans="1:5" x14ac:dyDescent="0.25">
      <c r="A295" s="13" t="s">
        <v>316</v>
      </c>
      <c r="B295" s="13" t="s">
        <v>660</v>
      </c>
      <c r="C295" s="13" t="s">
        <v>4060</v>
      </c>
      <c r="D295" s="13" t="s">
        <v>4151</v>
      </c>
      <c r="E295">
        <v>63775.199999999997</v>
      </c>
    </row>
    <row r="296" spans="1:5" x14ac:dyDescent="0.25">
      <c r="A296" s="13" t="s">
        <v>316</v>
      </c>
      <c r="B296" s="13" t="s">
        <v>661</v>
      </c>
      <c r="C296" s="13" t="s">
        <v>4060</v>
      </c>
      <c r="D296" s="13" t="s">
        <v>4151</v>
      </c>
      <c r="E296">
        <v>65810.399999999994</v>
      </c>
    </row>
    <row r="297" spans="1:5" x14ac:dyDescent="0.25">
      <c r="A297" s="13" t="s">
        <v>316</v>
      </c>
      <c r="B297" s="13" t="s">
        <v>662</v>
      </c>
      <c r="C297" s="13" t="s">
        <v>4060</v>
      </c>
      <c r="D297" s="13" t="s">
        <v>4151</v>
      </c>
      <c r="E297">
        <v>57597.599999999999</v>
      </c>
    </row>
    <row r="298" spans="1:5" x14ac:dyDescent="0.25">
      <c r="A298" s="13" t="s">
        <v>339</v>
      </c>
      <c r="B298" s="13" t="s">
        <v>663</v>
      </c>
      <c r="C298" s="13" t="s">
        <v>4061</v>
      </c>
      <c r="D298" s="13" t="s">
        <v>4151</v>
      </c>
      <c r="E298">
        <v>38634</v>
      </c>
    </row>
    <row r="299" spans="1:5" x14ac:dyDescent="0.25">
      <c r="A299" s="13" t="s">
        <v>269</v>
      </c>
      <c r="B299" s="13" t="s">
        <v>664</v>
      </c>
      <c r="C299" s="13" t="s">
        <v>4061</v>
      </c>
      <c r="D299" s="13" t="s">
        <v>4151</v>
      </c>
      <c r="E299">
        <v>41048</v>
      </c>
    </row>
    <row r="300" spans="1:5" x14ac:dyDescent="0.25">
      <c r="A300" s="13" t="s">
        <v>274</v>
      </c>
      <c r="B300" s="13" t="s">
        <v>665</v>
      </c>
      <c r="C300" s="13" t="s">
        <v>4061</v>
      </c>
      <c r="D300" s="13" t="s">
        <v>4151</v>
      </c>
      <c r="E300">
        <v>37298</v>
      </c>
    </row>
    <row r="301" spans="1:5" x14ac:dyDescent="0.25">
      <c r="A301" s="13" t="s">
        <v>338</v>
      </c>
      <c r="B301" s="13" t="s">
        <v>666</v>
      </c>
      <c r="C301" s="13" t="s">
        <v>4061</v>
      </c>
      <c r="D301" s="13" t="s">
        <v>4151</v>
      </c>
      <c r="E301">
        <v>31784</v>
      </c>
    </row>
    <row r="302" spans="1:5" x14ac:dyDescent="0.25">
      <c r="A302" s="13" t="s">
        <v>291</v>
      </c>
      <c r="B302" s="13" t="s">
        <v>667</v>
      </c>
      <c r="C302" s="13" t="s">
        <v>4061</v>
      </c>
      <c r="D302" s="13" t="s">
        <v>4151</v>
      </c>
      <c r="E302">
        <v>37746</v>
      </c>
    </row>
    <row r="303" spans="1:5" x14ac:dyDescent="0.25">
      <c r="A303" s="13" t="s">
        <v>258</v>
      </c>
      <c r="B303" s="13" t="s">
        <v>668</v>
      </c>
      <c r="C303" s="13" t="s">
        <v>4061</v>
      </c>
      <c r="D303" s="13" t="s">
        <v>4151</v>
      </c>
      <c r="E303">
        <v>55574.9</v>
      </c>
    </row>
    <row r="304" spans="1:5" x14ac:dyDescent="0.25">
      <c r="A304" s="13" t="s">
        <v>340</v>
      </c>
      <c r="B304" s="13" t="s">
        <v>669</v>
      </c>
      <c r="C304" s="13" t="s">
        <v>4061</v>
      </c>
      <c r="D304" s="13" t="s">
        <v>4151</v>
      </c>
      <c r="E304">
        <v>39238</v>
      </c>
    </row>
    <row r="305" spans="1:5" x14ac:dyDescent="0.25">
      <c r="A305" s="13" t="s">
        <v>340</v>
      </c>
      <c r="B305" s="13" t="s">
        <v>670</v>
      </c>
      <c r="C305" s="13" t="s">
        <v>4061</v>
      </c>
      <c r="D305" s="13" t="s">
        <v>4151</v>
      </c>
      <c r="E305">
        <v>38178</v>
      </c>
    </row>
    <row r="306" spans="1:5" x14ac:dyDescent="0.25">
      <c r="A306" s="13" t="s">
        <v>340</v>
      </c>
      <c r="B306" s="13" t="s">
        <v>671</v>
      </c>
      <c r="C306" s="13" t="s">
        <v>4061</v>
      </c>
      <c r="D306" s="13" t="s">
        <v>4151</v>
      </c>
      <c r="E306">
        <v>50036</v>
      </c>
    </row>
    <row r="307" spans="1:5" x14ac:dyDescent="0.25">
      <c r="A307" s="13" t="s">
        <v>340</v>
      </c>
      <c r="B307" s="13" t="s">
        <v>672</v>
      </c>
      <c r="C307" s="13" t="s">
        <v>4061</v>
      </c>
      <c r="D307" s="13" t="s">
        <v>4151</v>
      </c>
      <c r="E307">
        <v>41650</v>
      </c>
    </row>
    <row r="308" spans="1:5" x14ac:dyDescent="0.25">
      <c r="A308" s="13" t="s">
        <v>340</v>
      </c>
      <c r="B308" s="13" t="s">
        <v>673</v>
      </c>
      <c r="C308" s="13" t="s">
        <v>4061</v>
      </c>
      <c r="D308" s="13" t="s">
        <v>4151</v>
      </c>
      <c r="E308">
        <v>43034</v>
      </c>
    </row>
    <row r="309" spans="1:5" x14ac:dyDescent="0.25">
      <c r="A309" s="13" t="s">
        <v>340</v>
      </c>
      <c r="B309" s="13" t="s">
        <v>674</v>
      </c>
      <c r="C309" s="13" t="s">
        <v>4061</v>
      </c>
      <c r="D309" s="13" t="s">
        <v>4151</v>
      </c>
      <c r="E309">
        <v>38474</v>
      </c>
    </row>
    <row r="310" spans="1:5" x14ac:dyDescent="0.25">
      <c r="A310" s="13" t="s">
        <v>340</v>
      </c>
      <c r="B310" s="13" t="s">
        <v>675</v>
      </c>
      <c r="C310" s="13" t="s">
        <v>4061</v>
      </c>
      <c r="D310" s="13" t="s">
        <v>4151</v>
      </c>
      <c r="E310">
        <v>42870</v>
      </c>
    </row>
    <row r="311" spans="1:5" x14ac:dyDescent="0.25">
      <c r="A311" s="13" t="s">
        <v>340</v>
      </c>
      <c r="B311" s="13" t="s">
        <v>676</v>
      </c>
      <c r="C311" s="13" t="s">
        <v>4061</v>
      </c>
      <c r="D311" s="13" t="s">
        <v>4151</v>
      </c>
      <c r="E311">
        <v>39384</v>
      </c>
    </row>
    <row r="312" spans="1:5" x14ac:dyDescent="0.25">
      <c r="A312" s="13" t="s">
        <v>340</v>
      </c>
      <c r="B312" s="13" t="s">
        <v>677</v>
      </c>
      <c r="C312" s="13" t="s">
        <v>4061</v>
      </c>
      <c r="D312" s="13" t="s">
        <v>4151</v>
      </c>
      <c r="E312">
        <v>45866</v>
      </c>
    </row>
    <row r="313" spans="1:5" x14ac:dyDescent="0.25">
      <c r="A313" s="13" t="s">
        <v>340</v>
      </c>
      <c r="B313" s="13" t="s">
        <v>678</v>
      </c>
      <c r="C313" s="13" t="s">
        <v>4061</v>
      </c>
      <c r="D313" s="13" t="s">
        <v>4151</v>
      </c>
      <c r="E313">
        <v>39238</v>
      </c>
    </row>
    <row r="314" spans="1:5" x14ac:dyDescent="0.25">
      <c r="A314" s="13" t="s">
        <v>340</v>
      </c>
      <c r="B314" s="13" t="s">
        <v>679</v>
      </c>
      <c r="C314" s="13" t="s">
        <v>4061</v>
      </c>
      <c r="D314" s="13" t="s">
        <v>4151</v>
      </c>
      <c r="E314">
        <v>38348</v>
      </c>
    </row>
    <row r="315" spans="1:5" x14ac:dyDescent="0.25">
      <c r="A315" s="13" t="s">
        <v>340</v>
      </c>
      <c r="B315" s="13" t="s">
        <v>680</v>
      </c>
      <c r="C315" s="13" t="s">
        <v>4061</v>
      </c>
      <c r="D315" s="13" t="s">
        <v>4151</v>
      </c>
      <c r="E315">
        <v>47006</v>
      </c>
    </row>
    <row r="316" spans="1:5" x14ac:dyDescent="0.25">
      <c r="A316" s="13" t="s">
        <v>293</v>
      </c>
      <c r="B316" s="13" t="s">
        <v>681</v>
      </c>
      <c r="C316" s="13" t="s">
        <v>4062</v>
      </c>
      <c r="D316" s="13" t="s">
        <v>4150</v>
      </c>
      <c r="E316">
        <v>22468</v>
      </c>
    </row>
    <row r="317" spans="1:5" x14ac:dyDescent="0.25">
      <c r="A317" s="13" t="s">
        <v>317</v>
      </c>
      <c r="B317" s="13" t="s">
        <v>682</v>
      </c>
      <c r="C317" s="13" t="s">
        <v>4062</v>
      </c>
      <c r="D317" s="13" t="s">
        <v>4150</v>
      </c>
      <c r="E317">
        <v>22476</v>
      </c>
    </row>
    <row r="318" spans="1:5" x14ac:dyDescent="0.25">
      <c r="A318" s="13" t="s">
        <v>341</v>
      </c>
      <c r="B318" s="13" t="s">
        <v>683</v>
      </c>
      <c r="C318" s="13" t="s">
        <v>4063</v>
      </c>
      <c r="D318" s="13" t="s">
        <v>4149</v>
      </c>
      <c r="E318">
        <v>20668</v>
      </c>
    </row>
    <row r="319" spans="1:5" x14ac:dyDescent="0.25">
      <c r="A319" s="13" t="s">
        <v>342</v>
      </c>
      <c r="B319" s="13" t="s">
        <v>684</v>
      </c>
      <c r="C319" s="13" t="s">
        <v>4063</v>
      </c>
      <c r="D319" s="13" t="s">
        <v>4149</v>
      </c>
      <c r="E319">
        <v>21970</v>
      </c>
    </row>
    <row r="320" spans="1:5" x14ac:dyDescent="0.25">
      <c r="A320" s="13" t="s">
        <v>343</v>
      </c>
      <c r="B320" s="13" t="s">
        <v>685</v>
      </c>
      <c r="C320" s="13" t="s">
        <v>4063</v>
      </c>
      <c r="D320" s="13" t="s">
        <v>4149</v>
      </c>
      <c r="E320">
        <v>23608</v>
      </c>
    </row>
    <row r="321" spans="1:5" x14ac:dyDescent="0.25">
      <c r="A321" s="13" t="s">
        <v>344</v>
      </c>
      <c r="B321" s="13" t="s">
        <v>686</v>
      </c>
      <c r="C321" s="13" t="s">
        <v>4063</v>
      </c>
      <c r="D321" s="13" t="s">
        <v>4149</v>
      </c>
      <c r="E321">
        <v>20722</v>
      </c>
    </row>
    <row r="322" spans="1:5" x14ac:dyDescent="0.25">
      <c r="A322" s="13" t="s">
        <v>263</v>
      </c>
      <c r="B322" s="13" t="s">
        <v>687</v>
      </c>
      <c r="C322" s="13" t="s">
        <v>4063</v>
      </c>
      <c r="D322" s="13" t="s">
        <v>4149</v>
      </c>
      <c r="E322">
        <v>30372</v>
      </c>
    </row>
    <row r="323" spans="1:5" x14ac:dyDescent="0.25">
      <c r="A323" s="13" t="s">
        <v>345</v>
      </c>
      <c r="B323" s="13" t="s">
        <v>688</v>
      </c>
      <c r="C323" s="13" t="s">
        <v>4064</v>
      </c>
      <c r="D323" s="13" t="s">
        <v>4151</v>
      </c>
      <c r="E323">
        <v>31421.79</v>
      </c>
    </row>
    <row r="324" spans="1:5" x14ac:dyDescent="0.25">
      <c r="A324" s="13" t="s">
        <v>345</v>
      </c>
      <c r="B324" s="13" t="s">
        <v>689</v>
      </c>
      <c r="C324" s="13" t="s">
        <v>4064</v>
      </c>
      <c r="D324" s="13" t="s">
        <v>4151</v>
      </c>
      <c r="E324">
        <v>38387.879999999997</v>
      </c>
    </row>
    <row r="325" spans="1:5" x14ac:dyDescent="0.25">
      <c r="A325" s="13" t="s">
        <v>345</v>
      </c>
      <c r="B325" s="13" t="s">
        <v>690</v>
      </c>
      <c r="C325" s="13" t="s">
        <v>4064</v>
      </c>
      <c r="D325" s="13" t="s">
        <v>4151</v>
      </c>
      <c r="E325">
        <v>40201.83</v>
      </c>
    </row>
    <row r="326" spans="1:5" x14ac:dyDescent="0.25">
      <c r="A326" s="13" t="s">
        <v>262</v>
      </c>
      <c r="B326" s="13" t="s">
        <v>691</v>
      </c>
      <c r="C326" s="13" t="s">
        <v>4065</v>
      </c>
      <c r="D326" s="13" t="s">
        <v>4149</v>
      </c>
      <c r="E326">
        <v>35310.69</v>
      </c>
    </row>
    <row r="327" spans="1:5" x14ac:dyDescent="0.25">
      <c r="A327" s="13" t="s">
        <v>320</v>
      </c>
      <c r="B327" s="13" t="s">
        <v>692</v>
      </c>
      <c r="C327" s="13" t="s">
        <v>4066</v>
      </c>
      <c r="D327" s="13" t="s">
        <v>4151</v>
      </c>
      <c r="E327">
        <v>18682</v>
      </c>
    </row>
    <row r="328" spans="1:5" x14ac:dyDescent="0.25">
      <c r="A328" s="13" t="s">
        <v>269</v>
      </c>
      <c r="B328" s="13" t="s">
        <v>693</v>
      </c>
      <c r="C328" s="13" t="s">
        <v>4066</v>
      </c>
      <c r="D328" s="13" t="s">
        <v>4151</v>
      </c>
      <c r="E328">
        <v>22586</v>
      </c>
    </row>
    <row r="329" spans="1:5" x14ac:dyDescent="0.25">
      <c r="A329" s="13" t="s">
        <v>270</v>
      </c>
      <c r="B329" s="13" t="s">
        <v>694</v>
      </c>
      <c r="C329" s="13" t="s">
        <v>4066</v>
      </c>
      <c r="D329" s="13" t="s">
        <v>4151</v>
      </c>
      <c r="E329">
        <v>26796</v>
      </c>
    </row>
    <row r="330" spans="1:5" x14ac:dyDescent="0.25">
      <c r="A330" s="13" t="s">
        <v>334</v>
      </c>
      <c r="B330" s="13" t="s">
        <v>695</v>
      </c>
      <c r="C330" s="13" t="s">
        <v>4066</v>
      </c>
      <c r="D330" s="13" t="s">
        <v>4151</v>
      </c>
      <c r="E330">
        <v>20960</v>
      </c>
    </row>
    <row r="331" spans="1:5" x14ac:dyDescent="0.25">
      <c r="A331" s="13" t="s">
        <v>301</v>
      </c>
      <c r="B331" s="13" t="s">
        <v>696</v>
      </c>
      <c r="C331" s="13" t="s">
        <v>4066</v>
      </c>
      <c r="D331" s="13" t="s">
        <v>4151</v>
      </c>
      <c r="E331">
        <v>24224</v>
      </c>
    </row>
    <row r="332" spans="1:5" x14ac:dyDescent="0.25">
      <c r="A332" s="13" t="s">
        <v>275</v>
      </c>
      <c r="B332" s="13" t="s">
        <v>697</v>
      </c>
      <c r="C332" s="13" t="s">
        <v>4066</v>
      </c>
      <c r="D332" s="13" t="s">
        <v>4151</v>
      </c>
      <c r="E332">
        <v>22384</v>
      </c>
    </row>
    <row r="333" spans="1:5" x14ac:dyDescent="0.25">
      <c r="A333" s="13" t="s">
        <v>302</v>
      </c>
      <c r="B333" s="13" t="s">
        <v>698</v>
      </c>
      <c r="C333" s="13" t="s">
        <v>4066</v>
      </c>
      <c r="D333" s="13" t="s">
        <v>4151</v>
      </c>
      <c r="E333">
        <v>23686</v>
      </c>
    </row>
    <row r="334" spans="1:5" x14ac:dyDescent="0.25">
      <c r="A334" s="13" t="s">
        <v>277</v>
      </c>
      <c r="B334" s="13" t="s">
        <v>699</v>
      </c>
      <c r="C334" s="13" t="s">
        <v>4066</v>
      </c>
      <c r="D334" s="13" t="s">
        <v>4151</v>
      </c>
      <c r="E334">
        <v>23572</v>
      </c>
    </row>
    <row r="335" spans="1:5" x14ac:dyDescent="0.25">
      <c r="A335" s="13" t="s">
        <v>304</v>
      </c>
      <c r="B335" s="13" t="s">
        <v>700</v>
      </c>
      <c r="C335" s="13" t="s">
        <v>4066</v>
      </c>
      <c r="D335" s="13" t="s">
        <v>4151</v>
      </c>
      <c r="E335">
        <v>24008</v>
      </c>
    </row>
    <row r="336" spans="1:5" x14ac:dyDescent="0.25">
      <c r="A336" s="13" t="s">
        <v>324</v>
      </c>
      <c r="B336" s="13" t="s">
        <v>701</v>
      </c>
      <c r="C336" s="13" t="s">
        <v>4066</v>
      </c>
      <c r="D336" s="13" t="s">
        <v>4151</v>
      </c>
      <c r="E336">
        <v>24224</v>
      </c>
    </row>
    <row r="337" spans="1:5" x14ac:dyDescent="0.25">
      <c r="A337" s="13" t="s">
        <v>305</v>
      </c>
      <c r="B337" s="13" t="s">
        <v>702</v>
      </c>
      <c r="C337" s="13" t="s">
        <v>4066</v>
      </c>
      <c r="D337" s="13" t="s">
        <v>4151</v>
      </c>
      <c r="E337">
        <v>24548</v>
      </c>
    </row>
    <row r="338" spans="1:5" x14ac:dyDescent="0.25">
      <c r="A338" s="13" t="s">
        <v>326</v>
      </c>
      <c r="B338" s="13" t="s">
        <v>703</v>
      </c>
      <c r="C338" s="13" t="s">
        <v>4066</v>
      </c>
      <c r="D338" s="13" t="s">
        <v>4151</v>
      </c>
      <c r="E338">
        <v>24548</v>
      </c>
    </row>
    <row r="339" spans="1:5" x14ac:dyDescent="0.25">
      <c r="A339" s="13" t="s">
        <v>309</v>
      </c>
      <c r="B339" s="13" t="s">
        <v>704</v>
      </c>
      <c r="C339" s="13" t="s">
        <v>4066</v>
      </c>
      <c r="D339" s="13" t="s">
        <v>4151</v>
      </c>
      <c r="E339">
        <v>23572</v>
      </c>
    </row>
    <row r="340" spans="1:5" x14ac:dyDescent="0.25">
      <c r="A340" s="13" t="s">
        <v>293</v>
      </c>
      <c r="B340" s="13" t="s">
        <v>705</v>
      </c>
      <c r="C340" s="13" t="s">
        <v>4066</v>
      </c>
      <c r="D340" s="13" t="s">
        <v>4151</v>
      </c>
      <c r="E340">
        <v>21936</v>
      </c>
    </row>
    <row r="341" spans="1:5" x14ac:dyDescent="0.25">
      <c r="A341" s="13" t="s">
        <v>294</v>
      </c>
      <c r="B341" s="13" t="s">
        <v>706</v>
      </c>
      <c r="C341" s="13" t="s">
        <v>4066</v>
      </c>
      <c r="D341" s="13" t="s">
        <v>4151</v>
      </c>
      <c r="E341">
        <v>23248</v>
      </c>
    </row>
    <row r="342" spans="1:5" x14ac:dyDescent="0.25">
      <c r="A342" s="13" t="s">
        <v>312</v>
      </c>
      <c r="B342" s="13" t="s">
        <v>707</v>
      </c>
      <c r="C342" s="13" t="s">
        <v>4066</v>
      </c>
      <c r="D342" s="13" t="s">
        <v>4151</v>
      </c>
      <c r="E342">
        <v>29460</v>
      </c>
    </row>
    <row r="343" spans="1:5" x14ac:dyDescent="0.25">
      <c r="A343" s="13" t="s">
        <v>315</v>
      </c>
      <c r="B343" s="13" t="s">
        <v>708</v>
      </c>
      <c r="C343" s="13" t="s">
        <v>4066</v>
      </c>
      <c r="D343" s="13" t="s">
        <v>4151</v>
      </c>
      <c r="E343">
        <v>25200</v>
      </c>
    </row>
    <row r="344" spans="1:5" x14ac:dyDescent="0.25">
      <c r="A344" s="13" t="s">
        <v>316</v>
      </c>
      <c r="B344" s="13" t="s">
        <v>709</v>
      </c>
      <c r="C344" s="13" t="s">
        <v>4066</v>
      </c>
      <c r="D344" s="13" t="s">
        <v>4151</v>
      </c>
      <c r="E344">
        <v>20960</v>
      </c>
    </row>
    <row r="345" spans="1:5" x14ac:dyDescent="0.25">
      <c r="A345" s="13" t="s">
        <v>317</v>
      </c>
      <c r="B345" s="13" t="s">
        <v>710</v>
      </c>
      <c r="C345" s="13" t="s">
        <v>4066</v>
      </c>
      <c r="D345" s="13" t="s">
        <v>4151</v>
      </c>
      <c r="E345">
        <v>20918</v>
      </c>
    </row>
    <row r="346" spans="1:5" x14ac:dyDescent="0.25">
      <c r="A346" s="13" t="s">
        <v>262</v>
      </c>
      <c r="B346" s="13" t="s">
        <v>711</v>
      </c>
      <c r="C346" s="13" t="s">
        <v>4067</v>
      </c>
      <c r="D346" s="13" t="s">
        <v>4149</v>
      </c>
      <c r="E346">
        <v>34885.26</v>
      </c>
    </row>
    <row r="347" spans="1:5" x14ac:dyDescent="0.25">
      <c r="A347" s="13" t="s">
        <v>262</v>
      </c>
      <c r="B347" s="13" t="s">
        <v>712</v>
      </c>
      <c r="C347" s="13" t="s">
        <v>4067</v>
      </c>
      <c r="D347" s="13" t="s">
        <v>4149</v>
      </c>
      <c r="E347">
        <v>33611.58</v>
      </c>
    </row>
    <row r="348" spans="1:5" x14ac:dyDescent="0.25">
      <c r="A348" s="13" t="s">
        <v>262</v>
      </c>
      <c r="B348" s="13" t="s">
        <v>713</v>
      </c>
      <c r="C348" s="13" t="s">
        <v>4067</v>
      </c>
      <c r="D348" s="13" t="s">
        <v>4149</v>
      </c>
      <c r="E348">
        <v>34462.44</v>
      </c>
    </row>
    <row r="349" spans="1:5" x14ac:dyDescent="0.25">
      <c r="A349" s="13" t="s">
        <v>262</v>
      </c>
      <c r="B349" s="13" t="s">
        <v>714</v>
      </c>
      <c r="C349" s="13" t="s">
        <v>4067</v>
      </c>
      <c r="D349" s="13" t="s">
        <v>4149</v>
      </c>
      <c r="E349">
        <v>34728.660000000003</v>
      </c>
    </row>
    <row r="350" spans="1:5" x14ac:dyDescent="0.25">
      <c r="A350" s="13" t="s">
        <v>262</v>
      </c>
      <c r="B350" s="13" t="s">
        <v>715</v>
      </c>
      <c r="C350" s="13" t="s">
        <v>4067</v>
      </c>
      <c r="D350" s="13" t="s">
        <v>4149</v>
      </c>
      <c r="E350">
        <v>39476.25</v>
      </c>
    </row>
    <row r="351" spans="1:5" x14ac:dyDescent="0.25">
      <c r="A351" s="13" t="s">
        <v>262</v>
      </c>
      <c r="B351" s="13" t="s">
        <v>716</v>
      </c>
      <c r="C351" s="13" t="s">
        <v>4067</v>
      </c>
      <c r="D351" s="13" t="s">
        <v>4149</v>
      </c>
      <c r="E351">
        <v>33611.58</v>
      </c>
    </row>
    <row r="352" spans="1:5" x14ac:dyDescent="0.25">
      <c r="A352" s="13" t="s">
        <v>262</v>
      </c>
      <c r="B352" s="13" t="s">
        <v>717</v>
      </c>
      <c r="C352" s="13" t="s">
        <v>4067</v>
      </c>
      <c r="D352" s="13" t="s">
        <v>4149</v>
      </c>
      <c r="E352">
        <v>36158.94</v>
      </c>
    </row>
    <row r="353" spans="1:5" x14ac:dyDescent="0.25">
      <c r="A353" s="13" t="s">
        <v>262</v>
      </c>
      <c r="B353" s="13" t="s">
        <v>718</v>
      </c>
      <c r="C353" s="13" t="s">
        <v>4067</v>
      </c>
      <c r="D353" s="13" t="s">
        <v>4149</v>
      </c>
      <c r="E353">
        <v>37419.57</v>
      </c>
    </row>
    <row r="354" spans="1:5" x14ac:dyDescent="0.25">
      <c r="A354" s="13" t="s">
        <v>262</v>
      </c>
      <c r="B354" s="13" t="s">
        <v>719</v>
      </c>
      <c r="C354" s="13" t="s">
        <v>4067</v>
      </c>
      <c r="D354" s="13" t="s">
        <v>4149</v>
      </c>
      <c r="E354">
        <v>34037.01</v>
      </c>
    </row>
    <row r="355" spans="1:5" x14ac:dyDescent="0.25">
      <c r="A355" s="13" t="s">
        <v>262</v>
      </c>
      <c r="B355" s="13" t="s">
        <v>720</v>
      </c>
      <c r="C355" s="13" t="s">
        <v>4067</v>
      </c>
      <c r="D355" s="13" t="s">
        <v>4149</v>
      </c>
      <c r="E355">
        <v>40559.4</v>
      </c>
    </row>
    <row r="356" spans="1:5" x14ac:dyDescent="0.25">
      <c r="A356" s="13" t="s">
        <v>262</v>
      </c>
      <c r="B356" s="13" t="s">
        <v>721</v>
      </c>
      <c r="C356" s="13" t="s">
        <v>4067</v>
      </c>
      <c r="D356" s="13" t="s">
        <v>4149</v>
      </c>
      <c r="E356">
        <v>33611.58</v>
      </c>
    </row>
    <row r="357" spans="1:5" x14ac:dyDescent="0.25">
      <c r="A357" s="13" t="s">
        <v>267</v>
      </c>
      <c r="B357" s="13" t="s">
        <v>722</v>
      </c>
      <c r="C357" s="13" t="s">
        <v>4068</v>
      </c>
      <c r="D357" s="13" t="s">
        <v>4150</v>
      </c>
      <c r="E357">
        <v>39614</v>
      </c>
    </row>
    <row r="358" spans="1:5" x14ac:dyDescent="0.25">
      <c r="A358" s="13" t="s">
        <v>270</v>
      </c>
      <c r="B358" s="13" t="s">
        <v>723</v>
      </c>
      <c r="C358" s="13" t="s">
        <v>4068</v>
      </c>
      <c r="D358" s="13" t="s">
        <v>4150</v>
      </c>
      <c r="E358">
        <v>16097</v>
      </c>
    </row>
    <row r="359" spans="1:5" x14ac:dyDescent="0.25">
      <c r="A359" s="13" t="s">
        <v>270</v>
      </c>
      <c r="B359" s="13" t="s">
        <v>724</v>
      </c>
      <c r="C359" s="13" t="s">
        <v>4068</v>
      </c>
      <c r="D359" s="13" t="s">
        <v>4150</v>
      </c>
      <c r="E359">
        <v>40828</v>
      </c>
    </row>
    <row r="360" spans="1:5" x14ac:dyDescent="0.25">
      <c r="A360" s="13" t="s">
        <v>271</v>
      </c>
      <c r="B360" s="13" t="s">
        <v>725</v>
      </c>
      <c r="C360" s="13" t="s">
        <v>4068</v>
      </c>
      <c r="D360" s="13" t="s">
        <v>4150</v>
      </c>
      <c r="E360">
        <v>29534</v>
      </c>
    </row>
    <row r="361" spans="1:5" x14ac:dyDescent="0.25">
      <c r="A361" s="13" t="s">
        <v>274</v>
      </c>
      <c r="B361" s="13" t="s">
        <v>726</v>
      </c>
      <c r="C361" s="13" t="s">
        <v>4068</v>
      </c>
      <c r="D361" s="13" t="s">
        <v>4150</v>
      </c>
      <c r="E361">
        <v>19522</v>
      </c>
    </row>
    <row r="362" spans="1:5" x14ac:dyDescent="0.25">
      <c r="A362" s="13" t="s">
        <v>274</v>
      </c>
      <c r="B362" s="13" t="s">
        <v>727</v>
      </c>
      <c r="C362" s="13" t="s">
        <v>4068</v>
      </c>
      <c r="D362" s="13" t="s">
        <v>4150</v>
      </c>
      <c r="E362">
        <v>49538</v>
      </c>
    </row>
    <row r="363" spans="1:5" x14ac:dyDescent="0.25">
      <c r="A363" s="13" t="s">
        <v>325</v>
      </c>
      <c r="B363" s="13" t="s">
        <v>728</v>
      </c>
      <c r="C363" s="13" t="s">
        <v>4068</v>
      </c>
      <c r="D363" s="13" t="s">
        <v>4150</v>
      </c>
      <c r="E363">
        <v>45516</v>
      </c>
    </row>
    <row r="364" spans="1:5" x14ac:dyDescent="0.25">
      <c r="A364" s="13" t="s">
        <v>306</v>
      </c>
      <c r="B364" s="13" t="s">
        <v>729</v>
      </c>
      <c r="C364" s="13" t="s">
        <v>4068</v>
      </c>
      <c r="D364" s="13" t="s">
        <v>4150</v>
      </c>
      <c r="E364">
        <v>38030</v>
      </c>
    </row>
    <row r="365" spans="1:5" x14ac:dyDescent="0.25">
      <c r="A365" s="13" t="s">
        <v>306</v>
      </c>
      <c r="B365" s="13" t="s">
        <v>730</v>
      </c>
      <c r="C365" s="13" t="s">
        <v>4068</v>
      </c>
      <c r="D365" s="13" t="s">
        <v>4150</v>
      </c>
      <c r="E365">
        <v>49620.9</v>
      </c>
    </row>
    <row r="366" spans="1:5" x14ac:dyDescent="0.25">
      <c r="A366" s="13" t="s">
        <v>306</v>
      </c>
      <c r="B366" s="13" t="s">
        <v>731</v>
      </c>
      <c r="C366" s="13" t="s">
        <v>4068</v>
      </c>
      <c r="D366" s="13" t="s">
        <v>4150</v>
      </c>
      <c r="E366">
        <v>31784</v>
      </c>
    </row>
    <row r="367" spans="1:5" x14ac:dyDescent="0.25">
      <c r="A367" s="13" t="s">
        <v>306</v>
      </c>
      <c r="B367" s="13" t="s">
        <v>732</v>
      </c>
      <c r="C367" s="13" t="s">
        <v>4068</v>
      </c>
      <c r="D367" s="13" t="s">
        <v>4150</v>
      </c>
      <c r="E367">
        <v>38178</v>
      </c>
    </row>
    <row r="368" spans="1:5" x14ac:dyDescent="0.25">
      <c r="A368" s="13" t="s">
        <v>306</v>
      </c>
      <c r="B368" s="13" t="s">
        <v>733</v>
      </c>
      <c r="C368" s="13" t="s">
        <v>4068</v>
      </c>
      <c r="D368" s="13" t="s">
        <v>4150</v>
      </c>
      <c r="E368">
        <v>33592</v>
      </c>
    </row>
    <row r="369" spans="1:5" x14ac:dyDescent="0.25">
      <c r="A369" s="13" t="s">
        <v>291</v>
      </c>
      <c r="B369" s="13" t="s">
        <v>734</v>
      </c>
      <c r="C369" s="13" t="s">
        <v>4068</v>
      </c>
      <c r="D369" s="13" t="s">
        <v>4150</v>
      </c>
      <c r="E369">
        <v>20283</v>
      </c>
    </row>
    <row r="370" spans="1:5" x14ac:dyDescent="0.25">
      <c r="A370" s="13" t="s">
        <v>294</v>
      </c>
      <c r="B370" s="13" t="s">
        <v>735</v>
      </c>
      <c r="C370" s="13" t="s">
        <v>4068</v>
      </c>
      <c r="D370" s="13" t="s">
        <v>4150</v>
      </c>
      <c r="E370">
        <v>18952</v>
      </c>
    </row>
    <row r="371" spans="1:5" x14ac:dyDescent="0.25">
      <c r="A371" s="13" t="s">
        <v>313</v>
      </c>
      <c r="B371" s="13" t="s">
        <v>736</v>
      </c>
      <c r="C371" s="13" t="s">
        <v>4068</v>
      </c>
      <c r="D371" s="13" t="s">
        <v>4150</v>
      </c>
      <c r="E371">
        <v>41988</v>
      </c>
    </row>
    <row r="372" spans="1:5" x14ac:dyDescent="0.25">
      <c r="A372" s="13" t="s">
        <v>314</v>
      </c>
      <c r="B372" s="13" t="s">
        <v>737</v>
      </c>
      <c r="C372" s="13" t="s">
        <v>4068</v>
      </c>
      <c r="D372" s="13" t="s">
        <v>4150</v>
      </c>
      <c r="E372">
        <v>28930</v>
      </c>
    </row>
    <row r="373" spans="1:5" x14ac:dyDescent="0.25">
      <c r="A373" s="13" t="s">
        <v>297</v>
      </c>
      <c r="B373" s="13" t="s">
        <v>738</v>
      </c>
      <c r="C373" s="13" t="s">
        <v>4068</v>
      </c>
      <c r="D373" s="13" t="s">
        <v>4150</v>
      </c>
      <c r="E373">
        <v>37428</v>
      </c>
    </row>
    <row r="374" spans="1:5" x14ac:dyDescent="0.25">
      <c r="A374" s="13" t="s">
        <v>297</v>
      </c>
      <c r="B374" s="13" t="s">
        <v>739</v>
      </c>
      <c r="C374" s="13" t="s">
        <v>4068</v>
      </c>
      <c r="D374" s="13" t="s">
        <v>4150</v>
      </c>
      <c r="E374">
        <v>35204</v>
      </c>
    </row>
    <row r="375" spans="1:5" x14ac:dyDescent="0.25">
      <c r="A375" s="13" t="s">
        <v>297</v>
      </c>
      <c r="B375" s="13" t="s">
        <v>740</v>
      </c>
      <c r="C375" s="13" t="s">
        <v>4068</v>
      </c>
      <c r="D375" s="13" t="s">
        <v>4150</v>
      </c>
      <c r="E375">
        <v>32194</v>
      </c>
    </row>
    <row r="376" spans="1:5" x14ac:dyDescent="0.25">
      <c r="A376" s="13" t="s">
        <v>298</v>
      </c>
      <c r="B376" s="13" t="s">
        <v>741</v>
      </c>
      <c r="C376" s="13" t="s">
        <v>4068</v>
      </c>
      <c r="D376" s="13" t="s">
        <v>4150</v>
      </c>
      <c r="E376">
        <v>49358</v>
      </c>
    </row>
    <row r="377" spans="1:5" x14ac:dyDescent="0.25">
      <c r="A377" s="13" t="s">
        <v>346</v>
      </c>
      <c r="B377" s="13" t="s">
        <v>742</v>
      </c>
      <c r="C377" s="13" t="s">
        <v>4068</v>
      </c>
      <c r="D377" s="13" t="s">
        <v>4150</v>
      </c>
      <c r="E377">
        <v>50628.9</v>
      </c>
    </row>
    <row r="378" spans="1:5" x14ac:dyDescent="0.25">
      <c r="A378" s="13" t="s">
        <v>320</v>
      </c>
      <c r="B378" s="13" t="s">
        <v>743</v>
      </c>
      <c r="C378" s="13" t="s">
        <v>4069</v>
      </c>
      <c r="D378" s="13" t="s">
        <v>4150</v>
      </c>
      <c r="E378">
        <v>40828</v>
      </c>
    </row>
    <row r="379" spans="1:5" x14ac:dyDescent="0.25">
      <c r="A379" s="13" t="s">
        <v>320</v>
      </c>
      <c r="B379" s="13" t="s">
        <v>744</v>
      </c>
      <c r="C379" s="13" t="s">
        <v>4069</v>
      </c>
      <c r="D379" s="13" t="s">
        <v>4150</v>
      </c>
      <c r="E379">
        <v>49358</v>
      </c>
    </row>
    <row r="380" spans="1:5" x14ac:dyDescent="0.25">
      <c r="A380" s="13" t="s">
        <v>320</v>
      </c>
      <c r="B380" s="13" t="s">
        <v>745</v>
      </c>
      <c r="C380" s="13" t="s">
        <v>4069</v>
      </c>
      <c r="D380" s="13" t="s">
        <v>4150</v>
      </c>
      <c r="E380">
        <v>40828</v>
      </c>
    </row>
    <row r="381" spans="1:5" x14ac:dyDescent="0.25">
      <c r="A381" s="13" t="s">
        <v>320</v>
      </c>
      <c r="B381" s="13" t="s">
        <v>746</v>
      </c>
      <c r="C381" s="13" t="s">
        <v>4069</v>
      </c>
      <c r="D381" s="13" t="s">
        <v>4150</v>
      </c>
      <c r="E381">
        <v>41968</v>
      </c>
    </row>
    <row r="382" spans="1:5" x14ac:dyDescent="0.25">
      <c r="A382" s="13" t="s">
        <v>320</v>
      </c>
      <c r="B382" s="13" t="s">
        <v>747</v>
      </c>
      <c r="C382" s="13" t="s">
        <v>4069</v>
      </c>
      <c r="D382" s="13" t="s">
        <v>4150</v>
      </c>
      <c r="E382">
        <v>30738</v>
      </c>
    </row>
    <row r="383" spans="1:5" x14ac:dyDescent="0.25">
      <c r="A383" s="13" t="s">
        <v>320</v>
      </c>
      <c r="B383" s="13" t="s">
        <v>748</v>
      </c>
      <c r="C383" s="13" t="s">
        <v>4069</v>
      </c>
      <c r="D383" s="13" t="s">
        <v>4150</v>
      </c>
      <c r="E383">
        <v>44248</v>
      </c>
    </row>
    <row r="384" spans="1:5" x14ac:dyDescent="0.25">
      <c r="A384" s="13" t="s">
        <v>320</v>
      </c>
      <c r="B384" s="13" t="s">
        <v>749</v>
      </c>
      <c r="C384" s="13" t="s">
        <v>4069</v>
      </c>
      <c r="D384" s="13" t="s">
        <v>4150</v>
      </c>
      <c r="E384">
        <v>32472</v>
      </c>
    </row>
    <row r="385" spans="1:5" x14ac:dyDescent="0.25">
      <c r="A385" s="13" t="s">
        <v>320</v>
      </c>
      <c r="B385" s="13" t="s">
        <v>750</v>
      </c>
      <c r="C385" s="13" t="s">
        <v>4069</v>
      </c>
      <c r="D385" s="13" t="s">
        <v>4150</v>
      </c>
      <c r="E385">
        <v>39044</v>
      </c>
    </row>
    <row r="386" spans="1:5" x14ac:dyDescent="0.25">
      <c r="A386" s="13" t="s">
        <v>320</v>
      </c>
      <c r="B386" s="13" t="s">
        <v>751</v>
      </c>
      <c r="C386" s="13" t="s">
        <v>4069</v>
      </c>
      <c r="D386" s="13" t="s">
        <v>4150</v>
      </c>
      <c r="E386">
        <v>32472</v>
      </c>
    </row>
    <row r="387" spans="1:5" x14ac:dyDescent="0.25">
      <c r="A387" s="13" t="s">
        <v>320</v>
      </c>
      <c r="B387" s="13" t="s">
        <v>752</v>
      </c>
      <c r="C387" s="13" t="s">
        <v>4069</v>
      </c>
      <c r="D387" s="13" t="s">
        <v>4150</v>
      </c>
      <c r="E387">
        <v>40828</v>
      </c>
    </row>
    <row r="388" spans="1:5" x14ac:dyDescent="0.25">
      <c r="A388" s="13" t="s">
        <v>320</v>
      </c>
      <c r="B388" s="13" t="s">
        <v>753</v>
      </c>
      <c r="C388" s="13" t="s">
        <v>4069</v>
      </c>
      <c r="D388" s="13" t="s">
        <v>4150</v>
      </c>
      <c r="E388">
        <v>29534</v>
      </c>
    </row>
    <row r="389" spans="1:5" x14ac:dyDescent="0.25">
      <c r="A389" s="13" t="s">
        <v>320</v>
      </c>
      <c r="B389" s="13" t="s">
        <v>754</v>
      </c>
      <c r="C389" s="13" t="s">
        <v>4069</v>
      </c>
      <c r="D389" s="13" t="s">
        <v>4150</v>
      </c>
      <c r="E389">
        <v>41398</v>
      </c>
    </row>
    <row r="390" spans="1:5" x14ac:dyDescent="0.25">
      <c r="A390" s="13" t="s">
        <v>320</v>
      </c>
      <c r="B390" s="13" t="s">
        <v>755</v>
      </c>
      <c r="C390" s="13" t="s">
        <v>4069</v>
      </c>
      <c r="D390" s="13" t="s">
        <v>4150</v>
      </c>
      <c r="E390">
        <v>42264</v>
      </c>
    </row>
    <row r="391" spans="1:5" x14ac:dyDescent="0.25">
      <c r="A391" s="13" t="s">
        <v>320</v>
      </c>
      <c r="B391" s="13" t="s">
        <v>756</v>
      </c>
      <c r="C391" s="13" t="s">
        <v>4069</v>
      </c>
      <c r="D391" s="13" t="s">
        <v>4150</v>
      </c>
      <c r="E391">
        <v>45438</v>
      </c>
    </row>
    <row r="392" spans="1:5" x14ac:dyDescent="0.25">
      <c r="A392" s="13" t="s">
        <v>320</v>
      </c>
      <c r="B392" s="13" t="s">
        <v>757</v>
      </c>
      <c r="C392" s="13" t="s">
        <v>4069</v>
      </c>
      <c r="D392" s="13" t="s">
        <v>4150</v>
      </c>
      <c r="E392">
        <v>29534</v>
      </c>
    </row>
    <row r="393" spans="1:5" x14ac:dyDescent="0.25">
      <c r="A393" s="13" t="s">
        <v>320</v>
      </c>
      <c r="B393" s="13" t="s">
        <v>758</v>
      </c>
      <c r="C393" s="13" t="s">
        <v>4069</v>
      </c>
      <c r="D393" s="13" t="s">
        <v>4150</v>
      </c>
      <c r="E393">
        <v>41398</v>
      </c>
    </row>
    <row r="394" spans="1:5" x14ac:dyDescent="0.25">
      <c r="A394" s="13" t="s">
        <v>320</v>
      </c>
      <c r="B394" s="13" t="s">
        <v>759</v>
      </c>
      <c r="C394" s="13" t="s">
        <v>4069</v>
      </c>
      <c r="D394" s="13" t="s">
        <v>4150</v>
      </c>
      <c r="E394">
        <v>49538</v>
      </c>
    </row>
    <row r="395" spans="1:5" x14ac:dyDescent="0.25">
      <c r="A395" s="13" t="s">
        <v>320</v>
      </c>
      <c r="B395" s="13" t="s">
        <v>760</v>
      </c>
      <c r="C395" s="13" t="s">
        <v>4069</v>
      </c>
      <c r="D395" s="13" t="s">
        <v>4150</v>
      </c>
      <c r="E395">
        <v>52958</v>
      </c>
    </row>
    <row r="396" spans="1:5" x14ac:dyDescent="0.25">
      <c r="A396" s="13" t="s">
        <v>320</v>
      </c>
      <c r="B396" s="13" t="s">
        <v>761</v>
      </c>
      <c r="C396" s="13" t="s">
        <v>4069</v>
      </c>
      <c r="D396" s="13" t="s">
        <v>4150</v>
      </c>
      <c r="E396">
        <v>40184</v>
      </c>
    </row>
    <row r="397" spans="1:5" x14ac:dyDescent="0.25">
      <c r="A397" s="13" t="s">
        <v>320</v>
      </c>
      <c r="B397" s="13" t="s">
        <v>762</v>
      </c>
      <c r="C397" s="13" t="s">
        <v>4069</v>
      </c>
      <c r="D397" s="13" t="s">
        <v>4150</v>
      </c>
      <c r="E397">
        <v>33874</v>
      </c>
    </row>
    <row r="398" spans="1:5" x14ac:dyDescent="0.25">
      <c r="A398" s="13" t="s">
        <v>320</v>
      </c>
      <c r="B398" s="13" t="s">
        <v>763</v>
      </c>
      <c r="C398" s="13" t="s">
        <v>4069</v>
      </c>
      <c r="D398" s="13" t="s">
        <v>4150</v>
      </c>
      <c r="E398">
        <v>30738</v>
      </c>
    </row>
    <row r="399" spans="1:5" x14ac:dyDescent="0.25">
      <c r="A399" s="13" t="s">
        <v>320</v>
      </c>
      <c r="B399" s="13" t="s">
        <v>764</v>
      </c>
      <c r="C399" s="13" t="s">
        <v>4069</v>
      </c>
      <c r="D399" s="13" t="s">
        <v>4150</v>
      </c>
      <c r="E399">
        <v>41968</v>
      </c>
    </row>
    <row r="400" spans="1:5" x14ac:dyDescent="0.25">
      <c r="A400" s="13" t="s">
        <v>320</v>
      </c>
      <c r="B400" s="13" t="s">
        <v>765</v>
      </c>
      <c r="C400" s="13" t="s">
        <v>4069</v>
      </c>
      <c r="D400" s="13" t="s">
        <v>4150</v>
      </c>
      <c r="E400">
        <v>45516</v>
      </c>
    </row>
    <row r="401" spans="1:5" x14ac:dyDescent="0.25">
      <c r="A401" s="13" t="s">
        <v>320</v>
      </c>
      <c r="B401" s="13" t="s">
        <v>766</v>
      </c>
      <c r="C401" s="13" t="s">
        <v>4069</v>
      </c>
      <c r="D401" s="13" t="s">
        <v>4150</v>
      </c>
      <c r="E401">
        <v>40828</v>
      </c>
    </row>
    <row r="402" spans="1:5" x14ac:dyDescent="0.25">
      <c r="A402" s="13" t="s">
        <v>320</v>
      </c>
      <c r="B402" s="13" t="s">
        <v>767</v>
      </c>
      <c r="C402" s="13" t="s">
        <v>4069</v>
      </c>
      <c r="D402" s="13" t="s">
        <v>4150</v>
      </c>
      <c r="E402">
        <v>29534</v>
      </c>
    </row>
    <row r="403" spans="1:5" x14ac:dyDescent="0.25">
      <c r="A403" s="13" t="s">
        <v>320</v>
      </c>
      <c r="B403" s="13" t="s">
        <v>768</v>
      </c>
      <c r="C403" s="13" t="s">
        <v>4069</v>
      </c>
      <c r="D403" s="13" t="s">
        <v>4150</v>
      </c>
      <c r="E403">
        <v>50108</v>
      </c>
    </row>
    <row r="404" spans="1:5" x14ac:dyDescent="0.25">
      <c r="A404" s="13" t="s">
        <v>320</v>
      </c>
      <c r="B404" s="13" t="s">
        <v>769</v>
      </c>
      <c r="C404" s="13" t="s">
        <v>4069</v>
      </c>
      <c r="D404" s="13" t="s">
        <v>4150</v>
      </c>
      <c r="E404">
        <v>41188.6</v>
      </c>
    </row>
    <row r="405" spans="1:5" x14ac:dyDescent="0.25">
      <c r="A405" s="13" t="s">
        <v>320</v>
      </c>
      <c r="B405" s="13" t="s">
        <v>770</v>
      </c>
      <c r="C405" s="13" t="s">
        <v>4069</v>
      </c>
      <c r="D405" s="13" t="s">
        <v>4150</v>
      </c>
      <c r="E405">
        <v>40184</v>
      </c>
    </row>
    <row r="406" spans="1:5" x14ac:dyDescent="0.25">
      <c r="A406" s="13" t="s">
        <v>320</v>
      </c>
      <c r="B406" s="13" t="s">
        <v>771</v>
      </c>
      <c r="C406" s="13" t="s">
        <v>4069</v>
      </c>
      <c r="D406" s="13" t="s">
        <v>4150</v>
      </c>
      <c r="E406">
        <v>32388</v>
      </c>
    </row>
    <row r="407" spans="1:5" x14ac:dyDescent="0.25">
      <c r="A407" s="13" t="s">
        <v>320</v>
      </c>
      <c r="B407" s="13" t="s">
        <v>772</v>
      </c>
      <c r="C407" s="13" t="s">
        <v>4069</v>
      </c>
      <c r="D407" s="13" t="s">
        <v>4150</v>
      </c>
      <c r="E407">
        <v>29534</v>
      </c>
    </row>
    <row r="408" spans="1:5" x14ac:dyDescent="0.25">
      <c r="A408" s="13" t="s">
        <v>320</v>
      </c>
      <c r="B408" s="13" t="s">
        <v>773</v>
      </c>
      <c r="C408" s="13" t="s">
        <v>4069</v>
      </c>
      <c r="D408" s="13" t="s">
        <v>4150</v>
      </c>
      <c r="E408">
        <v>40828</v>
      </c>
    </row>
    <row r="409" spans="1:5" x14ac:dyDescent="0.25">
      <c r="A409" s="13" t="s">
        <v>320</v>
      </c>
      <c r="B409" s="13" t="s">
        <v>774</v>
      </c>
      <c r="C409" s="13" t="s">
        <v>4069</v>
      </c>
      <c r="D409" s="13" t="s">
        <v>4150</v>
      </c>
      <c r="E409">
        <v>35482</v>
      </c>
    </row>
    <row r="410" spans="1:5" x14ac:dyDescent="0.25">
      <c r="A410" s="13" t="s">
        <v>334</v>
      </c>
      <c r="B410" s="13" t="s">
        <v>775</v>
      </c>
      <c r="C410" s="13" t="s">
        <v>4069</v>
      </c>
      <c r="D410" s="13" t="s">
        <v>4150</v>
      </c>
      <c r="E410">
        <v>39948</v>
      </c>
    </row>
    <row r="411" spans="1:5" x14ac:dyDescent="0.25">
      <c r="A411" s="13" t="s">
        <v>334</v>
      </c>
      <c r="B411" s="13" t="s">
        <v>776</v>
      </c>
      <c r="C411" s="13" t="s">
        <v>4069</v>
      </c>
      <c r="D411" s="13" t="s">
        <v>4150</v>
      </c>
      <c r="E411">
        <v>30738</v>
      </c>
    </row>
    <row r="412" spans="1:5" x14ac:dyDescent="0.25">
      <c r="A412" s="13" t="s">
        <v>334</v>
      </c>
      <c r="B412" s="13" t="s">
        <v>777</v>
      </c>
      <c r="C412" s="13" t="s">
        <v>4069</v>
      </c>
      <c r="D412" s="13" t="s">
        <v>4150</v>
      </c>
      <c r="E412">
        <v>48968</v>
      </c>
    </row>
    <row r="413" spans="1:5" x14ac:dyDescent="0.25">
      <c r="A413" s="13" t="s">
        <v>334</v>
      </c>
      <c r="B413" s="13" t="s">
        <v>778</v>
      </c>
      <c r="C413" s="13" t="s">
        <v>4069</v>
      </c>
      <c r="D413" s="13" t="s">
        <v>4150</v>
      </c>
      <c r="E413">
        <v>35204</v>
      </c>
    </row>
    <row r="414" spans="1:5" x14ac:dyDescent="0.25">
      <c r="A414" s="13" t="s">
        <v>334</v>
      </c>
      <c r="B414" s="13" t="s">
        <v>779</v>
      </c>
      <c r="C414" s="13" t="s">
        <v>4069</v>
      </c>
      <c r="D414" s="13" t="s">
        <v>4150</v>
      </c>
      <c r="E414">
        <v>38689.65</v>
      </c>
    </row>
    <row r="415" spans="1:5" x14ac:dyDescent="0.25">
      <c r="A415" s="13" t="s">
        <v>334</v>
      </c>
      <c r="B415" s="13" t="s">
        <v>780</v>
      </c>
      <c r="C415" s="13" t="s">
        <v>4069</v>
      </c>
      <c r="D415" s="13" t="s">
        <v>4150</v>
      </c>
      <c r="E415">
        <v>31590</v>
      </c>
    </row>
    <row r="416" spans="1:5" x14ac:dyDescent="0.25">
      <c r="A416" s="13" t="s">
        <v>334</v>
      </c>
      <c r="B416" s="13" t="s">
        <v>781</v>
      </c>
      <c r="C416" s="13" t="s">
        <v>4069</v>
      </c>
      <c r="D416" s="13" t="s">
        <v>4150</v>
      </c>
      <c r="E416">
        <v>29534</v>
      </c>
    </row>
    <row r="417" spans="1:5" x14ac:dyDescent="0.25">
      <c r="A417" s="13" t="s">
        <v>334</v>
      </c>
      <c r="B417" s="13" t="s">
        <v>782</v>
      </c>
      <c r="C417" s="13" t="s">
        <v>4069</v>
      </c>
      <c r="D417" s="13" t="s">
        <v>4150</v>
      </c>
      <c r="E417">
        <v>30738</v>
      </c>
    </row>
    <row r="418" spans="1:5" x14ac:dyDescent="0.25">
      <c r="A418" s="13" t="s">
        <v>334</v>
      </c>
      <c r="B418" s="13" t="s">
        <v>783</v>
      </c>
      <c r="C418" s="13" t="s">
        <v>4069</v>
      </c>
      <c r="D418" s="13" t="s">
        <v>4150</v>
      </c>
      <c r="E418">
        <v>40828</v>
      </c>
    </row>
    <row r="419" spans="1:5" x14ac:dyDescent="0.25">
      <c r="A419" s="13" t="s">
        <v>334</v>
      </c>
      <c r="B419" s="13" t="s">
        <v>784</v>
      </c>
      <c r="C419" s="13" t="s">
        <v>4069</v>
      </c>
      <c r="D419" s="13" t="s">
        <v>4150</v>
      </c>
      <c r="E419">
        <v>28930</v>
      </c>
    </row>
    <row r="420" spans="1:5" x14ac:dyDescent="0.25">
      <c r="A420" s="13" t="s">
        <v>334</v>
      </c>
      <c r="B420" s="13" t="s">
        <v>785</v>
      </c>
      <c r="C420" s="13" t="s">
        <v>4069</v>
      </c>
      <c r="D420" s="13" t="s">
        <v>4150</v>
      </c>
      <c r="E420">
        <v>36086</v>
      </c>
    </row>
    <row r="421" spans="1:5" x14ac:dyDescent="0.25">
      <c r="A421" s="13" t="s">
        <v>302</v>
      </c>
      <c r="B421" s="13" t="s">
        <v>786</v>
      </c>
      <c r="C421" s="13" t="s">
        <v>4069</v>
      </c>
      <c r="D421" s="13" t="s">
        <v>4150</v>
      </c>
      <c r="E421">
        <v>32988</v>
      </c>
    </row>
    <row r="422" spans="1:5" x14ac:dyDescent="0.25">
      <c r="A422" s="13" t="s">
        <v>302</v>
      </c>
      <c r="B422" s="13" t="s">
        <v>787</v>
      </c>
      <c r="C422" s="13" t="s">
        <v>4069</v>
      </c>
      <c r="D422" s="13" t="s">
        <v>4150</v>
      </c>
      <c r="E422">
        <v>48968</v>
      </c>
    </row>
    <row r="423" spans="1:5" x14ac:dyDescent="0.25">
      <c r="A423" s="13" t="s">
        <v>302</v>
      </c>
      <c r="B423" s="13" t="s">
        <v>788</v>
      </c>
      <c r="C423" s="13" t="s">
        <v>4069</v>
      </c>
      <c r="D423" s="13" t="s">
        <v>4150</v>
      </c>
      <c r="E423">
        <v>34880</v>
      </c>
    </row>
    <row r="424" spans="1:5" x14ac:dyDescent="0.25">
      <c r="A424" s="13" t="s">
        <v>302</v>
      </c>
      <c r="B424" s="13" t="s">
        <v>789</v>
      </c>
      <c r="C424" s="13" t="s">
        <v>4069</v>
      </c>
      <c r="D424" s="13" t="s">
        <v>4150</v>
      </c>
      <c r="E424">
        <v>32194</v>
      </c>
    </row>
    <row r="425" spans="1:5" x14ac:dyDescent="0.25">
      <c r="A425" s="13" t="s">
        <v>302</v>
      </c>
      <c r="B425" s="13" t="s">
        <v>790</v>
      </c>
      <c r="C425" s="13" t="s">
        <v>4069</v>
      </c>
      <c r="D425" s="13" t="s">
        <v>4150</v>
      </c>
      <c r="E425">
        <v>30738</v>
      </c>
    </row>
    <row r="426" spans="1:5" x14ac:dyDescent="0.25">
      <c r="A426" s="13" t="s">
        <v>302</v>
      </c>
      <c r="B426" s="13" t="s">
        <v>791</v>
      </c>
      <c r="C426" s="13" t="s">
        <v>4069</v>
      </c>
      <c r="D426" s="13" t="s">
        <v>4150</v>
      </c>
      <c r="E426">
        <v>32388</v>
      </c>
    </row>
    <row r="427" spans="1:5" x14ac:dyDescent="0.25">
      <c r="A427" s="13" t="s">
        <v>302</v>
      </c>
      <c r="B427" s="13" t="s">
        <v>792</v>
      </c>
      <c r="C427" s="13" t="s">
        <v>4069</v>
      </c>
      <c r="D427" s="13" t="s">
        <v>4150</v>
      </c>
      <c r="E427">
        <v>40828</v>
      </c>
    </row>
    <row r="428" spans="1:5" x14ac:dyDescent="0.25">
      <c r="A428" s="13" t="s">
        <v>302</v>
      </c>
      <c r="B428" s="13" t="s">
        <v>793</v>
      </c>
      <c r="C428" s="13" t="s">
        <v>4069</v>
      </c>
      <c r="D428" s="13" t="s">
        <v>4150</v>
      </c>
      <c r="E428">
        <v>44690</v>
      </c>
    </row>
    <row r="429" spans="1:5" x14ac:dyDescent="0.25">
      <c r="A429" s="13" t="s">
        <v>302</v>
      </c>
      <c r="B429" s="13" t="s">
        <v>794</v>
      </c>
      <c r="C429" s="13" t="s">
        <v>4069</v>
      </c>
      <c r="D429" s="13" t="s">
        <v>4150</v>
      </c>
      <c r="E429">
        <v>33676</v>
      </c>
    </row>
    <row r="430" spans="1:5" x14ac:dyDescent="0.25">
      <c r="A430" s="13" t="s">
        <v>302</v>
      </c>
      <c r="B430" s="13" t="s">
        <v>795</v>
      </c>
      <c r="C430" s="13" t="s">
        <v>4069</v>
      </c>
      <c r="D430" s="13" t="s">
        <v>4150</v>
      </c>
      <c r="E430">
        <v>45438</v>
      </c>
    </row>
    <row r="431" spans="1:5" x14ac:dyDescent="0.25">
      <c r="A431" s="13" t="s">
        <v>302</v>
      </c>
      <c r="B431" s="13" t="s">
        <v>796</v>
      </c>
      <c r="C431" s="13" t="s">
        <v>4069</v>
      </c>
      <c r="D431" s="13" t="s">
        <v>4150</v>
      </c>
      <c r="E431">
        <v>46046</v>
      </c>
    </row>
    <row r="432" spans="1:5" x14ac:dyDescent="0.25">
      <c r="A432" s="13" t="s">
        <v>302</v>
      </c>
      <c r="B432" s="13" t="s">
        <v>797</v>
      </c>
      <c r="C432" s="13" t="s">
        <v>4069</v>
      </c>
      <c r="D432" s="13" t="s">
        <v>4150</v>
      </c>
      <c r="E432">
        <v>35482</v>
      </c>
    </row>
    <row r="433" spans="1:5" x14ac:dyDescent="0.25">
      <c r="A433" s="13" t="s">
        <v>302</v>
      </c>
      <c r="B433" s="13" t="s">
        <v>798</v>
      </c>
      <c r="C433" s="13" t="s">
        <v>4069</v>
      </c>
      <c r="D433" s="13" t="s">
        <v>4150</v>
      </c>
      <c r="E433">
        <v>28930</v>
      </c>
    </row>
    <row r="434" spans="1:5" x14ac:dyDescent="0.25">
      <c r="A434" s="13" t="s">
        <v>302</v>
      </c>
      <c r="B434" s="13" t="s">
        <v>799</v>
      </c>
      <c r="C434" s="13" t="s">
        <v>4069</v>
      </c>
      <c r="D434" s="13" t="s">
        <v>4150</v>
      </c>
      <c r="E434">
        <v>41968</v>
      </c>
    </row>
    <row r="435" spans="1:5" x14ac:dyDescent="0.25">
      <c r="A435" s="13" t="s">
        <v>302</v>
      </c>
      <c r="B435" s="13" t="s">
        <v>800</v>
      </c>
      <c r="C435" s="13" t="s">
        <v>4069</v>
      </c>
      <c r="D435" s="13" t="s">
        <v>4150</v>
      </c>
      <c r="E435">
        <v>48968</v>
      </c>
    </row>
    <row r="436" spans="1:5" x14ac:dyDescent="0.25">
      <c r="A436" s="13" t="s">
        <v>302</v>
      </c>
      <c r="B436" s="13" t="s">
        <v>801</v>
      </c>
      <c r="C436" s="13" t="s">
        <v>4069</v>
      </c>
      <c r="D436" s="13" t="s">
        <v>4150</v>
      </c>
      <c r="E436">
        <v>34278</v>
      </c>
    </row>
    <row r="437" spans="1:5" x14ac:dyDescent="0.25">
      <c r="A437" s="13" t="s">
        <v>302</v>
      </c>
      <c r="B437" s="13" t="s">
        <v>802</v>
      </c>
      <c r="C437" s="13" t="s">
        <v>4069</v>
      </c>
      <c r="D437" s="13" t="s">
        <v>4150</v>
      </c>
      <c r="E437">
        <v>47648</v>
      </c>
    </row>
    <row r="438" spans="1:5" x14ac:dyDescent="0.25">
      <c r="A438" s="13" t="s">
        <v>302</v>
      </c>
      <c r="B438" s="13" t="s">
        <v>803</v>
      </c>
      <c r="C438" s="13" t="s">
        <v>4069</v>
      </c>
      <c r="D438" s="13" t="s">
        <v>4150</v>
      </c>
      <c r="E438">
        <v>34910</v>
      </c>
    </row>
    <row r="439" spans="1:5" x14ac:dyDescent="0.25">
      <c r="A439" s="13" t="s">
        <v>302</v>
      </c>
      <c r="B439" s="13" t="s">
        <v>804</v>
      </c>
      <c r="C439" s="13" t="s">
        <v>4069</v>
      </c>
      <c r="D439" s="13" t="s">
        <v>4150</v>
      </c>
      <c r="E439">
        <v>50108</v>
      </c>
    </row>
    <row r="440" spans="1:5" x14ac:dyDescent="0.25">
      <c r="A440" s="13" t="s">
        <v>302</v>
      </c>
      <c r="B440" s="13" t="s">
        <v>805</v>
      </c>
      <c r="C440" s="13" t="s">
        <v>4069</v>
      </c>
      <c r="D440" s="13" t="s">
        <v>4150</v>
      </c>
      <c r="E440">
        <v>40828</v>
      </c>
    </row>
    <row r="441" spans="1:5" x14ac:dyDescent="0.25">
      <c r="A441" s="13" t="s">
        <v>302</v>
      </c>
      <c r="B441" s="13" t="s">
        <v>806</v>
      </c>
      <c r="C441" s="13" t="s">
        <v>4069</v>
      </c>
      <c r="D441" s="13" t="s">
        <v>4150</v>
      </c>
      <c r="E441">
        <v>29534</v>
      </c>
    </row>
    <row r="442" spans="1:5" x14ac:dyDescent="0.25">
      <c r="A442" s="13" t="s">
        <v>302</v>
      </c>
      <c r="B442" s="13" t="s">
        <v>807</v>
      </c>
      <c r="C442" s="13" t="s">
        <v>4069</v>
      </c>
      <c r="D442" s="13" t="s">
        <v>4150</v>
      </c>
      <c r="E442">
        <v>42432.95</v>
      </c>
    </row>
    <row r="443" spans="1:5" x14ac:dyDescent="0.25">
      <c r="A443" s="13" t="s">
        <v>303</v>
      </c>
      <c r="B443" s="13" t="s">
        <v>808</v>
      </c>
      <c r="C443" s="13" t="s">
        <v>4069</v>
      </c>
      <c r="D443" s="13" t="s">
        <v>4150</v>
      </c>
      <c r="E443">
        <v>39614</v>
      </c>
    </row>
    <row r="444" spans="1:5" x14ac:dyDescent="0.25">
      <c r="A444" s="13" t="s">
        <v>303</v>
      </c>
      <c r="B444" s="13" t="s">
        <v>809</v>
      </c>
      <c r="C444" s="13" t="s">
        <v>4069</v>
      </c>
      <c r="D444" s="13" t="s">
        <v>4150</v>
      </c>
      <c r="E444">
        <v>51248</v>
      </c>
    </row>
    <row r="445" spans="1:5" x14ac:dyDescent="0.25">
      <c r="A445" s="13" t="s">
        <v>303</v>
      </c>
      <c r="B445" s="13" t="s">
        <v>810</v>
      </c>
      <c r="C445" s="13" t="s">
        <v>4069</v>
      </c>
      <c r="D445" s="13" t="s">
        <v>4150</v>
      </c>
      <c r="E445">
        <v>49538</v>
      </c>
    </row>
    <row r="446" spans="1:5" x14ac:dyDescent="0.25">
      <c r="A446" s="13" t="s">
        <v>303</v>
      </c>
      <c r="B446" s="13" t="s">
        <v>811</v>
      </c>
      <c r="C446" s="13" t="s">
        <v>4069</v>
      </c>
      <c r="D446" s="13" t="s">
        <v>4150</v>
      </c>
      <c r="E446">
        <v>51248</v>
      </c>
    </row>
    <row r="447" spans="1:5" x14ac:dyDescent="0.25">
      <c r="A447" s="13" t="s">
        <v>303</v>
      </c>
      <c r="B447" s="13" t="s">
        <v>812</v>
      </c>
      <c r="C447" s="13" t="s">
        <v>4069</v>
      </c>
      <c r="D447" s="13" t="s">
        <v>4150</v>
      </c>
      <c r="E447">
        <v>40828</v>
      </c>
    </row>
    <row r="448" spans="1:5" x14ac:dyDescent="0.25">
      <c r="A448" s="13" t="s">
        <v>303</v>
      </c>
      <c r="B448" s="13" t="s">
        <v>813</v>
      </c>
      <c r="C448" s="13" t="s">
        <v>4069</v>
      </c>
      <c r="D448" s="13" t="s">
        <v>4150</v>
      </c>
      <c r="E448">
        <v>48788</v>
      </c>
    </row>
    <row r="449" spans="1:5" x14ac:dyDescent="0.25">
      <c r="A449" s="13" t="s">
        <v>303</v>
      </c>
      <c r="B449" s="13" t="s">
        <v>814</v>
      </c>
      <c r="C449" s="13" t="s">
        <v>4069</v>
      </c>
      <c r="D449" s="13" t="s">
        <v>4150</v>
      </c>
      <c r="E449">
        <v>38952</v>
      </c>
    </row>
    <row r="450" spans="1:5" x14ac:dyDescent="0.25">
      <c r="A450" s="13" t="s">
        <v>303</v>
      </c>
      <c r="B450" s="13" t="s">
        <v>815</v>
      </c>
      <c r="C450" s="13" t="s">
        <v>4069</v>
      </c>
      <c r="D450" s="13" t="s">
        <v>4150</v>
      </c>
      <c r="E450">
        <v>37018.9</v>
      </c>
    </row>
    <row r="451" spans="1:5" x14ac:dyDescent="0.25">
      <c r="A451" s="13" t="s">
        <v>303</v>
      </c>
      <c r="B451" s="13" t="s">
        <v>816</v>
      </c>
      <c r="C451" s="13" t="s">
        <v>4069</v>
      </c>
      <c r="D451" s="13" t="s">
        <v>4150</v>
      </c>
      <c r="E451">
        <v>51248</v>
      </c>
    </row>
    <row r="452" spans="1:5" x14ac:dyDescent="0.25">
      <c r="A452" s="13" t="s">
        <v>303</v>
      </c>
      <c r="B452" s="13" t="s">
        <v>817</v>
      </c>
      <c r="C452" s="13" t="s">
        <v>4069</v>
      </c>
      <c r="D452" s="13" t="s">
        <v>4150</v>
      </c>
      <c r="E452">
        <v>40828</v>
      </c>
    </row>
    <row r="453" spans="1:5" x14ac:dyDescent="0.25">
      <c r="A453" s="13" t="s">
        <v>303</v>
      </c>
      <c r="B453" s="13" t="s">
        <v>818</v>
      </c>
      <c r="C453" s="13" t="s">
        <v>4069</v>
      </c>
      <c r="D453" s="13" t="s">
        <v>4150</v>
      </c>
      <c r="E453">
        <v>39306</v>
      </c>
    </row>
    <row r="454" spans="1:5" x14ac:dyDescent="0.25">
      <c r="A454" s="13" t="s">
        <v>303</v>
      </c>
      <c r="B454" s="13" t="s">
        <v>819</v>
      </c>
      <c r="C454" s="13" t="s">
        <v>4069</v>
      </c>
      <c r="D454" s="13" t="s">
        <v>4150</v>
      </c>
      <c r="E454">
        <v>52208</v>
      </c>
    </row>
    <row r="455" spans="1:5" x14ac:dyDescent="0.25">
      <c r="A455" s="13" t="s">
        <v>303</v>
      </c>
      <c r="B455" s="13" t="s">
        <v>820</v>
      </c>
      <c r="C455" s="13" t="s">
        <v>4069</v>
      </c>
      <c r="D455" s="13" t="s">
        <v>4150</v>
      </c>
      <c r="E455">
        <v>34762</v>
      </c>
    </row>
    <row r="456" spans="1:5" x14ac:dyDescent="0.25">
      <c r="A456" s="13" t="s">
        <v>303</v>
      </c>
      <c r="B456" s="13" t="s">
        <v>821</v>
      </c>
      <c r="C456" s="13" t="s">
        <v>4069</v>
      </c>
      <c r="D456" s="13" t="s">
        <v>4150</v>
      </c>
      <c r="E456">
        <v>44818</v>
      </c>
    </row>
    <row r="457" spans="1:5" x14ac:dyDescent="0.25">
      <c r="A457" s="13" t="s">
        <v>303</v>
      </c>
      <c r="B457" s="13" t="s">
        <v>822</v>
      </c>
      <c r="C457" s="13" t="s">
        <v>4069</v>
      </c>
      <c r="D457" s="13" t="s">
        <v>4150</v>
      </c>
      <c r="E457">
        <v>35048</v>
      </c>
    </row>
    <row r="458" spans="1:5" x14ac:dyDescent="0.25">
      <c r="A458" s="13" t="s">
        <v>303</v>
      </c>
      <c r="B458" s="13" t="s">
        <v>823</v>
      </c>
      <c r="C458" s="13" t="s">
        <v>4069</v>
      </c>
      <c r="D458" s="13" t="s">
        <v>4150</v>
      </c>
      <c r="E458">
        <v>37904</v>
      </c>
    </row>
    <row r="459" spans="1:5" x14ac:dyDescent="0.25">
      <c r="A459" s="13" t="s">
        <v>303</v>
      </c>
      <c r="B459" s="13" t="s">
        <v>824</v>
      </c>
      <c r="C459" s="13" t="s">
        <v>4069</v>
      </c>
      <c r="D459" s="13" t="s">
        <v>4150</v>
      </c>
      <c r="E459">
        <v>28930</v>
      </c>
    </row>
    <row r="460" spans="1:5" x14ac:dyDescent="0.25">
      <c r="A460" s="13" t="s">
        <v>303</v>
      </c>
      <c r="B460" s="13" t="s">
        <v>825</v>
      </c>
      <c r="C460" s="13" t="s">
        <v>4069</v>
      </c>
      <c r="D460" s="13" t="s">
        <v>4150</v>
      </c>
      <c r="E460">
        <v>31784</v>
      </c>
    </row>
    <row r="461" spans="1:5" x14ac:dyDescent="0.25">
      <c r="A461" s="13" t="s">
        <v>303</v>
      </c>
      <c r="B461" s="13" t="s">
        <v>826</v>
      </c>
      <c r="C461" s="13" t="s">
        <v>4069</v>
      </c>
      <c r="D461" s="13" t="s">
        <v>4150</v>
      </c>
      <c r="E461">
        <v>40828</v>
      </c>
    </row>
    <row r="462" spans="1:5" x14ac:dyDescent="0.25">
      <c r="A462" s="13" t="s">
        <v>303</v>
      </c>
      <c r="B462" s="13" t="s">
        <v>827</v>
      </c>
      <c r="C462" s="13" t="s">
        <v>4069</v>
      </c>
      <c r="D462" s="13" t="s">
        <v>4150</v>
      </c>
      <c r="E462">
        <v>51818</v>
      </c>
    </row>
    <row r="463" spans="1:5" x14ac:dyDescent="0.25">
      <c r="A463" s="13" t="s">
        <v>322</v>
      </c>
      <c r="B463" s="13" t="s">
        <v>828</v>
      </c>
      <c r="C463" s="13" t="s">
        <v>4069</v>
      </c>
      <c r="D463" s="13" t="s">
        <v>4150</v>
      </c>
      <c r="E463">
        <v>45516</v>
      </c>
    </row>
    <row r="464" spans="1:5" x14ac:dyDescent="0.25">
      <c r="A464" s="13" t="s">
        <v>322</v>
      </c>
      <c r="B464" s="13" t="s">
        <v>829</v>
      </c>
      <c r="C464" s="13" t="s">
        <v>4069</v>
      </c>
      <c r="D464" s="13" t="s">
        <v>4150</v>
      </c>
      <c r="E464">
        <v>45516</v>
      </c>
    </row>
    <row r="465" spans="1:5" x14ac:dyDescent="0.25">
      <c r="A465" s="13" t="s">
        <v>322</v>
      </c>
      <c r="B465" s="13" t="s">
        <v>830</v>
      </c>
      <c r="C465" s="13" t="s">
        <v>4069</v>
      </c>
      <c r="D465" s="13" t="s">
        <v>4150</v>
      </c>
      <c r="E465">
        <v>49928</v>
      </c>
    </row>
    <row r="466" spans="1:5" x14ac:dyDescent="0.25">
      <c r="A466" s="13" t="s">
        <v>322</v>
      </c>
      <c r="B466" s="13" t="s">
        <v>831</v>
      </c>
      <c r="C466" s="13" t="s">
        <v>4069</v>
      </c>
      <c r="D466" s="13" t="s">
        <v>4150</v>
      </c>
      <c r="E466">
        <v>30134</v>
      </c>
    </row>
    <row r="467" spans="1:5" x14ac:dyDescent="0.25">
      <c r="A467" s="13" t="s">
        <v>322</v>
      </c>
      <c r="B467" s="13" t="s">
        <v>832</v>
      </c>
      <c r="C467" s="13" t="s">
        <v>4069</v>
      </c>
      <c r="D467" s="13" t="s">
        <v>4150</v>
      </c>
      <c r="E467">
        <v>42538</v>
      </c>
    </row>
    <row r="468" spans="1:5" x14ac:dyDescent="0.25">
      <c r="A468" s="13" t="s">
        <v>322</v>
      </c>
      <c r="B468" s="13" t="s">
        <v>833</v>
      </c>
      <c r="C468" s="13" t="s">
        <v>4069</v>
      </c>
      <c r="D468" s="13" t="s">
        <v>4150</v>
      </c>
      <c r="E468">
        <v>38634</v>
      </c>
    </row>
    <row r="469" spans="1:5" x14ac:dyDescent="0.25">
      <c r="A469" s="13" t="s">
        <v>322</v>
      </c>
      <c r="B469" s="13" t="s">
        <v>834</v>
      </c>
      <c r="C469" s="13" t="s">
        <v>4069</v>
      </c>
      <c r="D469" s="13" t="s">
        <v>4150</v>
      </c>
      <c r="E469">
        <v>47258</v>
      </c>
    </row>
    <row r="470" spans="1:5" x14ac:dyDescent="0.25">
      <c r="A470" s="13" t="s">
        <v>322</v>
      </c>
      <c r="B470" s="13" t="s">
        <v>835</v>
      </c>
      <c r="C470" s="13" t="s">
        <v>4069</v>
      </c>
      <c r="D470" s="13" t="s">
        <v>4150</v>
      </c>
      <c r="E470">
        <v>31590</v>
      </c>
    </row>
    <row r="471" spans="1:5" x14ac:dyDescent="0.25">
      <c r="A471" s="13" t="s">
        <v>322</v>
      </c>
      <c r="B471" s="13" t="s">
        <v>836</v>
      </c>
      <c r="C471" s="13" t="s">
        <v>4069</v>
      </c>
      <c r="D471" s="13" t="s">
        <v>4150</v>
      </c>
      <c r="E471">
        <v>41398</v>
      </c>
    </row>
    <row r="472" spans="1:5" x14ac:dyDescent="0.25">
      <c r="A472" s="13" t="s">
        <v>322</v>
      </c>
      <c r="B472" s="13" t="s">
        <v>837</v>
      </c>
      <c r="C472" s="13" t="s">
        <v>4069</v>
      </c>
      <c r="D472" s="13" t="s">
        <v>4150</v>
      </c>
      <c r="E472">
        <v>40184</v>
      </c>
    </row>
    <row r="473" spans="1:5" x14ac:dyDescent="0.25">
      <c r="A473" s="13" t="s">
        <v>322</v>
      </c>
      <c r="B473" s="13" t="s">
        <v>838</v>
      </c>
      <c r="C473" s="13" t="s">
        <v>4069</v>
      </c>
      <c r="D473" s="13" t="s">
        <v>4150</v>
      </c>
      <c r="E473">
        <v>38474</v>
      </c>
    </row>
    <row r="474" spans="1:5" x14ac:dyDescent="0.25">
      <c r="A474" s="13" t="s">
        <v>322</v>
      </c>
      <c r="B474" s="13" t="s">
        <v>839</v>
      </c>
      <c r="C474" s="13" t="s">
        <v>4069</v>
      </c>
      <c r="D474" s="13" t="s">
        <v>4150</v>
      </c>
      <c r="E474">
        <v>47828</v>
      </c>
    </row>
    <row r="475" spans="1:5" x14ac:dyDescent="0.25">
      <c r="A475" s="13" t="s">
        <v>322</v>
      </c>
      <c r="B475" s="13" t="s">
        <v>840</v>
      </c>
      <c r="C475" s="13" t="s">
        <v>4069</v>
      </c>
      <c r="D475" s="13" t="s">
        <v>4150</v>
      </c>
      <c r="E475">
        <v>42400</v>
      </c>
    </row>
    <row r="476" spans="1:5" x14ac:dyDescent="0.25">
      <c r="A476" s="13" t="s">
        <v>322</v>
      </c>
      <c r="B476" s="13" t="s">
        <v>841</v>
      </c>
      <c r="C476" s="13" t="s">
        <v>4069</v>
      </c>
      <c r="D476" s="13" t="s">
        <v>4150</v>
      </c>
      <c r="E476">
        <v>42538</v>
      </c>
    </row>
    <row r="477" spans="1:5" x14ac:dyDescent="0.25">
      <c r="A477" s="13" t="s">
        <v>322</v>
      </c>
      <c r="B477" s="13" t="s">
        <v>842</v>
      </c>
      <c r="C477" s="13" t="s">
        <v>4069</v>
      </c>
      <c r="D477" s="13" t="s">
        <v>4150</v>
      </c>
      <c r="E477">
        <v>46046</v>
      </c>
    </row>
    <row r="478" spans="1:5" x14ac:dyDescent="0.25">
      <c r="A478" s="13" t="s">
        <v>322</v>
      </c>
      <c r="B478" s="13" t="s">
        <v>843</v>
      </c>
      <c r="C478" s="13" t="s">
        <v>4069</v>
      </c>
      <c r="D478" s="13" t="s">
        <v>4150</v>
      </c>
      <c r="E478">
        <v>40184</v>
      </c>
    </row>
    <row r="479" spans="1:5" x14ac:dyDescent="0.25">
      <c r="A479" s="13" t="s">
        <v>322</v>
      </c>
      <c r="B479" s="13" t="s">
        <v>844</v>
      </c>
      <c r="C479" s="13" t="s">
        <v>4069</v>
      </c>
      <c r="D479" s="13" t="s">
        <v>4150</v>
      </c>
      <c r="E479">
        <v>28930</v>
      </c>
    </row>
    <row r="480" spans="1:5" x14ac:dyDescent="0.25">
      <c r="A480" s="13" t="s">
        <v>322</v>
      </c>
      <c r="B480" s="13" t="s">
        <v>845</v>
      </c>
      <c r="C480" s="13" t="s">
        <v>4069</v>
      </c>
      <c r="D480" s="13" t="s">
        <v>4150</v>
      </c>
      <c r="E480">
        <v>41798</v>
      </c>
    </row>
    <row r="481" spans="1:5" x14ac:dyDescent="0.25">
      <c r="A481" s="13" t="s">
        <v>322</v>
      </c>
      <c r="B481" s="13" t="s">
        <v>846</v>
      </c>
      <c r="C481" s="13" t="s">
        <v>4069</v>
      </c>
      <c r="D481" s="13" t="s">
        <v>4150</v>
      </c>
      <c r="E481">
        <v>33874</v>
      </c>
    </row>
    <row r="482" spans="1:5" x14ac:dyDescent="0.25">
      <c r="A482" s="13" t="s">
        <v>322</v>
      </c>
      <c r="B482" s="13" t="s">
        <v>847</v>
      </c>
      <c r="C482" s="13" t="s">
        <v>4069</v>
      </c>
      <c r="D482" s="13" t="s">
        <v>4150</v>
      </c>
      <c r="E482">
        <v>33283.800000000003</v>
      </c>
    </row>
    <row r="483" spans="1:5" x14ac:dyDescent="0.25">
      <c r="A483" s="13" t="s">
        <v>322</v>
      </c>
      <c r="B483" s="13" t="s">
        <v>848</v>
      </c>
      <c r="C483" s="13" t="s">
        <v>4069</v>
      </c>
      <c r="D483" s="13" t="s">
        <v>4150</v>
      </c>
      <c r="E483">
        <v>31590</v>
      </c>
    </row>
    <row r="484" spans="1:5" x14ac:dyDescent="0.25">
      <c r="A484" s="13" t="s">
        <v>304</v>
      </c>
      <c r="B484" s="13" t="s">
        <v>849</v>
      </c>
      <c r="C484" s="13" t="s">
        <v>4069</v>
      </c>
      <c r="D484" s="13" t="s">
        <v>4150</v>
      </c>
      <c r="E484">
        <v>31616</v>
      </c>
    </row>
    <row r="485" spans="1:5" x14ac:dyDescent="0.25">
      <c r="A485" s="13" t="s">
        <v>304</v>
      </c>
      <c r="B485" s="13" t="s">
        <v>850</v>
      </c>
      <c r="C485" s="13" t="s">
        <v>4069</v>
      </c>
      <c r="D485" s="13" t="s">
        <v>4150</v>
      </c>
      <c r="E485">
        <v>40184</v>
      </c>
    </row>
    <row r="486" spans="1:5" x14ac:dyDescent="0.25">
      <c r="A486" s="13" t="s">
        <v>304</v>
      </c>
      <c r="B486" s="13" t="s">
        <v>851</v>
      </c>
      <c r="C486" s="13" t="s">
        <v>4069</v>
      </c>
      <c r="D486" s="13" t="s">
        <v>4150</v>
      </c>
      <c r="E486">
        <v>30412</v>
      </c>
    </row>
    <row r="487" spans="1:5" x14ac:dyDescent="0.25">
      <c r="A487" s="13" t="s">
        <v>304</v>
      </c>
      <c r="B487" s="13" t="s">
        <v>852</v>
      </c>
      <c r="C487" s="13" t="s">
        <v>4069</v>
      </c>
      <c r="D487" s="13" t="s">
        <v>4150</v>
      </c>
      <c r="E487">
        <v>49928</v>
      </c>
    </row>
    <row r="488" spans="1:5" x14ac:dyDescent="0.25">
      <c r="A488" s="13" t="s">
        <v>304</v>
      </c>
      <c r="B488" s="13" t="s">
        <v>853</v>
      </c>
      <c r="C488" s="13" t="s">
        <v>4069</v>
      </c>
      <c r="D488" s="13" t="s">
        <v>4150</v>
      </c>
      <c r="E488">
        <v>48218</v>
      </c>
    </row>
    <row r="489" spans="1:5" x14ac:dyDescent="0.25">
      <c r="A489" s="13" t="s">
        <v>304</v>
      </c>
      <c r="B489" s="13" t="s">
        <v>854</v>
      </c>
      <c r="C489" s="13" t="s">
        <v>4069</v>
      </c>
      <c r="D489" s="13" t="s">
        <v>4150</v>
      </c>
      <c r="E489">
        <v>35482</v>
      </c>
    </row>
    <row r="490" spans="1:5" x14ac:dyDescent="0.25">
      <c r="A490" s="13" t="s">
        <v>304</v>
      </c>
      <c r="B490" s="13" t="s">
        <v>855</v>
      </c>
      <c r="C490" s="13" t="s">
        <v>4069</v>
      </c>
      <c r="D490" s="13" t="s">
        <v>4150</v>
      </c>
      <c r="E490">
        <v>44248</v>
      </c>
    </row>
    <row r="491" spans="1:5" x14ac:dyDescent="0.25">
      <c r="A491" s="13" t="s">
        <v>304</v>
      </c>
      <c r="B491" s="13" t="s">
        <v>856</v>
      </c>
      <c r="C491" s="13" t="s">
        <v>4069</v>
      </c>
      <c r="D491" s="13" t="s">
        <v>4150</v>
      </c>
      <c r="E491">
        <v>50678</v>
      </c>
    </row>
    <row r="492" spans="1:5" x14ac:dyDescent="0.25">
      <c r="A492" s="13" t="s">
        <v>304</v>
      </c>
      <c r="B492" s="13" t="s">
        <v>857</v>
      </c>
      <c r="C492" s="13" t="s">
        <v>4069</v>
      </c>
      <c r="D492" s="13" t="s">
        <v>4150</v>
      </c>
      <c r="E492">
        <v>38474</v>
      </c>
    </row>
    <row r="493" spans="1:5" x14ac:dyDescent="0.25">
      <c r="A493" s="13" t="s">
        <v>304</v>
      </c>
      <c r="B493" s="13" t="s">
        <v>858</v>
      </c>
      <c r="C493" s="13" t="s">
        <v>4069</v>
      </c>
      <c r="D493" s="13" t="s">
        <v>4150</v>
      </c>
      <c r="E493">
        <v>37298</v>
      </c>
    </row>
    <row r="494" spans="1:5" x14ac:dyDescent="0.25">
      <c r="A494" s="13" t="s">
        <v>304</v>
      </c>
      <c r="B494" s="13" t="s">
        <v>859</v>
      </c>
      <c r="C494" s="13" t="s">
        <v>4069</v>
      </c>
      <c r="D494" s="13" t="s">
        <v>4150</v>
      </c>
      <c r="E494">
        <v>37904</v>
      </c>
    </row>
    <row r="495" spans="1:5" x14ac:dyDescent="0.25">
      <c r="A495" s="13" t="s">
        <v>304</v>
      </c>
      <c r="B495" s="13" t="s">
        <v>860</v>
      </c>
      <c r="C495" s="13" t="s">
        <v>4069</v>
      </c>
      <c r="D495" s="13" t="s">
        <v>4150</v>
      </c>
      <c r="E495">
        <v>52388</v>
      </c>
    </row>
    <row r="496" spans="1:5" x14ac:dyDescent="0.25">
      <c r="A496" s="13" t="s">
        <v>304</v>
      </c>
      <c r="B496" s="13" t="s">
        <v>861</v>
      </c>
      <c r="C496" s="13" t="s">
        <v>4069</v>
      </c>
      <c r="D496" s="13" t="s">
        <v>4150</v>
      </c>
      <c r="E496">
        <v>31784</v>
      </c>
    </row>
    <row r="497" spans="1:5" x14ac:dyDescent="0.25">
      <c r="A497" s="13" t="s">
        <v>304</v>
      </c>
      <c r="B497" s="13" t="s">
        <v>862</v>
      </c>
      <c r="C497" s="13" t="s">
        <v>4069</v>
      </c>
      <c r="D497" s="13" t="s">
        <v>4150</v>
      </c>
      <c r="E497">
        <v>41968</v>
      </c>
    </row>
    <row r="498" spans="1:5" x14ac:dyDescent="0.25">
      <c r="A498" s="13" t="s">
        <v>304</v>
      </c>
      <c r="B498" s="13" t="s">
        <v>863</v>
      </c>
      <c r="C498" s="13" t="s">
        <v>4069</v>
      </c>
      <c r="D498" s="13" t="s">
        <v>4150</v>
      </c>
      <c r="E498">
        <v>30738</v>
      </c>
    </row>
    <row r="499" spans="1:5" x14ac:dyDescent="0.25">
      <c r="A499" s="13" t="s">
        <v>304</v>
      </c>
      <c r="B499" s="13" t="s">
        <v>864</v>
      </c>
      <c r="C499" s="13" t="s">
        <v>4069</v>
      </c>
      <c r="D499" s="13" t="s">
        <v>4150</v>
      </c>
      <c r="E499">
        <v>41968</v>
      </c>
    </row>
    <row r="500" spans="1:5" x14ac:dyDescent="0.25">
      <c r="A500" s="13" t="s">
        <v>304</v>
      </c>
      <c r="B500" s="13" t="s">
        <v>865</v>
      </c>
      <c r="C500" s="13" t="s">
        <v>4069</v>
      </c>
      <c r="D500" s="13" t="s">
        <v>4150</v>
      </c>
      <c r="E500">
        <v>41848.699999999997</v>
      </c>
    </row>
    <row r="501" spans="1:5" x14ac:dyDescent="0.25">
      <c r="A501" s="13" t="s">
        <v>304</v>
      </c>
      <c r="B501" s="13" t="s">
        <v>866</v>
      </c>
      <c r="C501" s="13" t="s">
        <v>4069</v>
      </c>
      <c r="D501" s="13" t="s">
        <v>4150</v>
      </c>
      <c r="E501">
        <v>34278</v>
      </c>
    </row>
    <row r="502" spans="1:5" x14ac:dyDescent="0.25">
      <c r="A502" s="13" t="s">
        <v>304</v>
      </c>
      <c r="B502" s="13" t="s">
        <v>867</v>
      </c>
      <c r="C502" s="13" t="s">
        <v>4069</v>
      </c>
      <c r="D502" s="13" t="s">
        <v>4150</v>
      </c>
      <c r="E502">
        <v>48968</v>
      </c>
    </row>
    <row r="503" spans="1:5" x14ac:dyDescent="0.25">
      <c r="A503" s="13" t="s">
        <v>304</v>
      </c>
      <c r="B503" s="13" t="s">
        <v>868</v>
      </c>
      <c r="C503" s="13" t="s">
        <v>4069</v>
      </c>
      <c r="D503" s="13" t="s">
        <v>4150</v>
      </c>
      <c r="E503">
        <v>40828</v>
      </c>
    </row>
    <row r="504" spans="1:5" x14ac:dyDescent="0.25">
      <c r="A504" s="13" t="s">
        <v>304</v>
      </c>
      <c r="B504" s="13" t="s">
        <v>869</v>
      </c>
      <c r="C504" s="13" t="s">
        <v>4069</v>
      </c>
      <c r="D504" s="13" t="s">
        <v>4150</v>
      </c>
      <c r="E504">
        <v>50678</v>
      </c>
    </row>
    <row r="505" spans="1:5" x14ac:dyDescent="0.25">
      <c r="A505" s="13" t="s">
        <v>304</v>
      </c>
      <c r="B505" s="13" t="s">
        <v>870</v>
      </c>
      <c r="C505" s="13" t="s">
        <v>4069</v>
      </c>
      <c r="D505" s="13" t="s">
        <v>4150</v>
      </c>
      <c r="E505">
        <v>41798</v>
      </c>
    </row>
    <row r="506" spans="1:5" x14ac:dyDescent="0.25">
      <c r="A506" s="13" t="s">
        <v>304</v>
      </c>
      <c r="B506" s="13" t="s">
        <v>871</v>
      </c>
      <c r="C506" s="13" t="s">
        <v>4069</v>
      </c>
      <c r="D506" s="13" t="s">
        <v>4150</v>
      </c>
      <c r="E506">
        <v>33592</v>
      </c>
    </row>
    <row r="507" spans="1:5" x14ac:dyDescent="0.25">
      <c r="A507" s="13" t="s">
        <v>304</v>
      </c>
      <c r="B507" s="13" t="s">
        <v>872</v>
      </c>
      <c r="C507" s="13" t="s">
        <v>4069</v>
      </c>
      <c r="D507" s="13" t="s">
        <v>4150</v>
      </c>
      <c r="E507">
        <v>37026</v>
      </c>
    </row>
    <row r="508" spans="1:5" x14ac:dyDescent="0.25">
      <c r="A508" s="13" t="s">
        <v>304</v>
      </c>
      <c r="B508" s="13" t="s">
        <v>873</v>
      </c>
      <c r="C508" s="13" t="s">
        <v>4069</v>
      </c>
      <c r="D508" s="13" t="s">
        <v>4150</v>
      </c>
      <c r="E508">
        <v>37298</v>
      </c>
    </row>
    <row r="509" spans="1:5" x14ac:dyDescent="0.25">
      <c r="A509" s="13" t="s">
        <v>304</v>
      </c>
      <c r="B509" s="13" t="s">
        <v>874</v>
      </c>
      <c r="C509" s="13" t="s">
        <v>4069</v>
      </c>
      <c r="D509" s="13" t="s">
        <v>4150</v>
      </c>
      <c r="E509">
        <v>51068</v>
      </c>
    </row>
    <row r="510" spans="1:5" x14ac:dyDescent="0.25">
      <c r="A510" s="13" t="s">
        <v>304</v>
      </c>
      <c r="B510" s="13" t="s">
        <v>875</v>
      </c>
      <c r="C510" s="13" t="s">
        <v>4069</v>
      </c>
      <c r="D510" s="13" t="s">
        <v>4150</v>
      </c>
      <c r="E510">
        <v>32194</v>
      </c>
    </row>
    <row r="511" spans="1:5" x14ac:dyDescent="0.25">
      <c r="A511" s="13" t="s">
        <v>304</v>
      </c>
      <c r="B511" s="13" t="s">
        <v>876</v>
      </c>
      <c r="C511" s="13" t="s">
        <v>4069</v>
      </c>
      <c r="D511" s="13" t="s">
        <v>4150</v>
      </c>
      <c r="E511">
        <v>50108</v>
      </c>
    </row>
    <row r="512" spans="1:5" x14ac:dyDescent="0.25">
      <c r="A512" s="13" t="s">
        <v>304</v>
      </c>
      <c r="B512" s="13" t="s">
        <v>877</v>
      </c>
      <c r="C512" s="13" t="s">
        <v>4069</v>
      </c>
      <c r="D512" s="13" t="s">
        <v>4150</v>
      </c>
      <c r="E512">
        <v>36692</v>
      </c>
    </row>
    <row r="513" spans="1:5" x14ac:dyDescent="0.25">
      <c r="A513" s="13" t="s">
        <v>304</v>
      </c>
      <c r="B513" s="13" t="s">
        <v>878</v>
      </c>
      <c r="C513" s="13" t="s">
        <v>4069</v>
      </c>
      <c r="D513" s="13" t="s">
        <v>4150</v>
      </c>
      <c r="E513">
        <v>34160</v>
      </c>
    </row>
    <row r="514" spans="1:5" x14ac:dyDescent="0.25">
      <c r="A514" s="13" t="s">
        <v>304</v>
      </c>
      <c r="B514" s="13" t="s">
        <v>879</v>
      </c>
      <c r="C514" s="13" t="s">
        <v>4069</v>
      </c>
      <c r="D514" s="13" t="s">
        <v>4150</v>
      </c>
      <c r="E514">
        <v>30134</v>
      </c>
    </row>
    <row r="515" spans="1:5" x14ac:dyDescent="0.25">
      <c r="A515" s="13" t="s">
        <v>304</v>
      </c>
      <c r="B515" s="13" t="s">
        <v>880</v>
      </c>
      <c r="C515" s="13" t="s">
        <v>4069</v>
      </c>
      <c r="D515" s="13" t="s">
        <v>4150</v>
      </c>
      <c r="E515">
        <v>32668</v>
      </c>
    </row>
    <row r="516" spans="1:5" x14ac:dyDescent="0.25">
      <c r="A516" s="13" t="s">
        <v>304</v>
      </c>
      <c r="B516" s="13" t="s">
        <v>881</v>
      </c>
      <c r="C516" s="13" t="s">
        <v>4069</v>
      </c>
      <c r="D516" s="13" t="s">
        <v>4150</v>
      </c>
      <c r="E516">
        <v>45438</v>
      </c>
    </row>
    <row r="517" spans="1:5" x14ac:dyDescent="0.25">
      <c r="A517" s="13" t="s">
        <v>304</v>
      </c>
      <c r="B517" s="13" t="s">
        <v>882</v>
      </c>
      <c r="C517" s="13" t="s">
        <v>4069</v>
      </c>
      <c r="D517" s="13" t="s">
        <v>4150</v>
      </c>
      <c r="E517">
        <v>40828</v>
      </c>
    </row>
    <row r="518" spans="1:5" x14ac:dyDescent="0.25">
      <c r="A518" s="13" t="s">
        <v>304</v>
      </c>
      <c r="B518" s="13" t="s">
        <v>883</v>
      </c>
      <c r="C518" s="13" t="s">
        <v>4069</v>
      </c>
      <c r="D518" s="13" t="s">
        <v>4150</v>
      </c>
      <c r="E518">
        <v>44248</v>
      </c>
    </row>
    <row r="519" spans="1:5" x14ac:dyDescent="0.25">
      <c r="A519" s="13" t="s">
        <v>305</v>
      </c>
      <c r="B519" s="13" t="s">
        <v>884</v>
      </c>
      <c r="C519" s="13" t="s">
        <v>4069</v>
      </c>
      <c r="D519" s="13" t="s">
        <v>4150</v>
      </c>
      <c r="E519">
        <v>28930</v>
      </c>
    </row>
    <row r="520" spans="1:5" x14ac:dyDescent="0.25">
      <c r="A520" s="13" t="s">
        <v>305</v>
      </c>
      <c r="B520" s="13" t="s">
        <v>885</v>
      </c>
      <c r="C520" s="13" t="s">
        <v>4069</v>
      </c>
      <c r="D520" s="13" t="s">
        <v>4150</v>
      </c>
      <c r="E520">
        <v>29534</v>
      </c>
    </row>
    <row r="521" spans="1:5" x14ac:dyDescent="0.25">
      <c r="A521" s="13" t="s">
        <v>305</v>
      </c>
      <c r="B521" s="13" t="s">
        <v>886</v>
      </c>
      <c r="C521" s="13" t="s">
        <v>4069</v>
      </c>
      <c r="D521" s="13" t="s">
        <v>4150</v>
      </c>
      <c r="E521">
        <v>30412</v>
      </c>
    </row>
    <row r="522" spans="1:5" x14ac:dyDescent="0.25">
      <c r="A522" s="13" t="s">
        <v>305</v>
      </c>
      <c r="B522" s="13" t="s">
        <v>887</v>
      </c>
      <c r="C522" s="13" t="s">
        <v>4069</v>
      </c>
      <c r="D522" s="13" t="s">
        <v>4150</v>
      </c>
      <c r="E522">
        <v>44832</v>
      </c>
    </row>
    <row r="523" spans="1:5" x14ac:dyDescent="0.25">
      <c r="A523" s="13" t="s">
        <v>305</v>
      </c>
      <c r="B523" s="13" t="s">
        <v>888</v>
      </c>
      <c r="C523" s="13" t="s">
        <v>4069</v>
      </c>
      <c r="D523" s="13" t="s">
        <v>4150</v>
      </c>
      <c r="E523">
        <v>52958</v>
      </c>
    </row>
    <row r="524" spans="1:5" x14ac:dyDescent="0.25">
      <c r="A524" s="13" t="s">
        <v>305</v>
      </c>
      <c r="B524" s="13" t="s">
        <v>889</v>
      </c>
      <c r="C524" s="13" t="s">
        <v>4069</v>
      </c>
      <c r="D524" s="13" t="s">
        <v>4150</v>
      </c>
      <c r="E524">
        <v>38348</v>
      </c>
    </row>
    <row r="525" spans="1:5" x14ac:dyDescent="0.25">
      <c r="A525" s="13" t="s">
        <v>305</v>
      </c>
      <c r="B525" s="13" t="s">
        <v>890</v>
      </c>
      <c r="C525" s="13" t="s">
        <v>4069</v>
      </c>
      <c r="D525" s="13" t="s">
        <v>4150</v>
      </c>
      <c r="E525">
        <v>38952</v>
      </c>
    </row>
    <row r="526" spans="1:5" x14ac:dyDescent="0.25">
      <c r="A526" s="13" t="s">
        <v>305</v>
      </c>
      <c r="B526" s="13" t="s">
        <v>891</v>
      </c>
      <c r="C526" s="13" t="s">
        <v>4069</v>
      </c>
      <c r="D526" s="13" t="s">
        <v>4150</v>
      </c>
      <c r="E526">
        <v>40828</v>
      </c>
    </row>
    <row r="527" spans="1:5" x14ac:dyDescent="0.25">
      <c r="A527" s="13" t="s">
        <v>305</v>
      </c>
      <c r="B527" s="13" t="s">
        <v>892</v>
      </c>
      <c r="C527" s="13" t="s">
        <v>4069</v>
      </c>
      <c r="D527" s="13" t="s">
        <v>4150</v>
      </c>
      <c r="E527">
        <v>50108</v>
      </c>
    </row>
    <row r="528" spans="1:5" x14ac:dyDescent="0.25">
      <c r="A528" s="13" t="s">
        <v>305</v>
      </c>
      <c r="B528" s="13" t="s">
        <v>893</v>
      </c>
      <c r="C528" s="13" t="s">
        <v>4069</v>
      </c>
      <c r="D528" s="13" t="s">
        <v>4150</v>
      </c>
      <c r="E528">
        <v>48968</v>
      </c>
    </row>
    <row r="529" spans="1:5" x14ac:dyDescent="0.25">
      <c r="A529" s="13" t="s">
        <v>305</v>
      </c>
      <c r="B529" s="13" t="s">
        <v>894</v>
      </c>
      <c r="C529" s="13" t="s">
        <v>4069</v>
      </c>
      <c r="D529" s="13" t="s">
        <v>4150</v>
      </c>
      <c r="E529">
        <v>48968</v>
      </c>
    </row>
    <row r="530" spans="1:5" x14ac:dyDescent="0.25">
      <c r="A530" s="13" t="s">
        <v>305</v>
      </c>
      <c r="B530" s="13" t="s">
        <v>895</v>
      </c>
      <c r="C530" s="13" t="s">
        <v>4069</v>
      </c>
      <c r="D530" s="13" t="s">
        <v>4150</v>
      </c>
      <c r="E530">
        <v>40828</v>
      </c>
    </row>
    <row r="531" spans="1:5" x14ac:dyDescent="0.25">
      <c r="A531" s="13" t="s">
        <v>305</v>
      </c>
      <c r="B531" s="13" t="s">
        <v>896</v>
      </c>
      <c r="C531" s="13" t="s">
        <v>4069</v>
      </c>
      <c r="D531" s="13" t="s">
        <v>4150</v>
      </c>
      <c r="E531">
        <v>34880</v>
      </c>
    </row>
    <row r="532" spans="1:5" x14ac:dyDescent="0.25">
      <c r="A532" s="13" t="s">
        <v>305</v>
      </c>
      <c r="B532" s="13" t="s">
        <v>897</v>
      </c>
      <c r="C532" s="13" t="s">
        <v>4069</v>
      </c>
      <c r="D532" s="13" t="s">
        <v>4150</v>
      </c>
      <c r="E532">
        <v>41968</v>
      </c>
    </row>
    <row r="533" spans="1:5" x14ac:dyDescent="0.25">
      <c r="A533" s="13" t="s">
        <v>305</v>
      </c>
      <c r="B533" s="13" t="s">
        <v>898</v>
      </c>
      <c r="C533" s="13" t="s">
        <v>4069</v>
      </c>
      <c r="D533" s="13" t="s">
        <v>4150</v>
      </c>
      <c r="E533">
        <v>50108</v>
      </c>
    </row>
    <row r="534" spans="1:5" x14ac:dyDescent="0.25">
      <c r="A534" s="13" t="s">
        <v>305</v>
      </c>
      <c r="B534" s="13" t="s">
        <v>899</v>
      </c>
      <c r="C534" s="13" t="s">
        <v>4069</v>
      </c>
      <c r="D534" s="13" t="s">
        <v>4150</v>
      </c>
      <c r="E534">
        <v>41398</v>
      </c>
    </row>
    <row r="535" spans="1:5" x14ac:dyDescent="0.25">
      <c r="A535" s="13" t="s">
        <v>305</v>
      </c>
      <c r="B535" s="13" t="s">
        <v>900</v>
      </c>
      <c r="C535" s="13" t="s">
        <v>4069</v>
      </c>
      <c r="D535" s="13" t="s">
        <v>4150</v>
      </c>
      <c r="E535">
        <v>38736</v>
      </c>
    </row>
    <row r="536" spans="1:5" x14ac:dyDescent="0.25">
      <c r="A536" s="13" t="s">
        <v>305</v>
      </c>
      <c r="B536" s="13" t="s">
        <v>901</v>
      </c>
      <c r="C536" s="13" t="s">
        <v>4069</v>
      </c>
      <c r="D536" s="13" t="s">
        <v>4150</v>
      </c>
      <c r="E536">
        <v>50898</v>
      </c>
    </row>
    <row r="537" spans="1:5" x14ac:dyDescent="0.25">
      <c r="A537" s="13" t="s">
        <v>305</v>
      </c>
      <c r="B537" s="13" t="s">
        <v>902</v>
      </c>
      <c r="C537" s="13" t="s">
        <v>4069</v>
      </c>
      <c r="D537" s="13" t="s">
        <v>4150</v>
      </c>
      <c r="E537">
        <v>48398</v>
      </c>
    </row>
    <row r="538" spans="1:5" x14ac:dyDescent="0.25">
      <c r="A538" s="13" t="s">
        <v>305</v>
      </c>
      <c r="B538" s="13" t="s">
        <v>903</v>
      </c>
      <c r="C538" s="13" t="s">
        <v>4069</v>
      </c>
      <c r="D538" s="13" t="s">
        <v>4150</v>
      </c>
      <c r="E538">
        <v>43678</v>
      </c>
    </row>
    <row r="539" spans="1:5" x14ac:dyDescent="0.25">
      <c r="A539" s="13" t="s">
        <v>305</v>
      </c>
      <c r="B539" s="13" t="s">
        <v>904</v>
      </c>
      <c r="C539" s="13" t="s">
        <v>4069</v>
      </c>
      <c r="D539" s="13" t="s">
        <v>4150</v>
      </c>
      <c r="E539">
        <v>45516</v>
      </c>
    </row>
    <row r="540" spans="1:5" x14ac:dyDescent="0.25">
      <c r="A540" s="13" t="s">
        <v>305</v>
      </c>
      <c r="B540" s="13" t="s">
        <v>905</v>
      </c>
      <c r="C540" s="13" t="s">
        <v>4069</v>
      </c>
      <c r="D540" s="13" t="s">
        <v>4150</v>
      </c>
      <c r="E540">
        <v>40828</v>
      </c>
    </row>
    <row r="541" spans="1:5" x14ac:dyDescent="0.25">
      <c r="A541" s="13" t="s">
        <v>305</v>
      </c>
      <c r="B541" s="13" t="s">
        <v>906</v>
      </c>
      <c r="C541" s="13" t="s">
        <v>4069</v>
      </c>
      <c r="D541" s="13" t="s">
        <v>4150</v>
      </c>
      <c r="E541">
        <v>50108</v>
      </c>
    </row>
    <row r="542" spans="1:5" x14ac:dyDescent="0.25">
      <c r="A542" s="13" t="s">
        <v>305</v>
      </c>
      <c r="B542" s="13" t="s">
        <v>907</v>
      </c>
      <c r="C542" s="13" t="s">
        <v>4069</v>
      </c>
      <c r="D542" s="13" t="s">
        <v>4150</v>
      </c>
      <c r="E542">
        <v>45296</v>
      </c>
    </row>
    <row r="543" spans="1:5" x14ac:dyDescent="0.25">
      <c r="A543" s="13" t="s">
        <v>305</v>
      </c>
      <c r="B543" s="13" t="s">
        <v>908</v>
      </c>
      <c r="C543" s="13" t="s">
        <v>4069</v>
      </c>
      <c r="D543" s="13" t="s">
        <v>4150</v>
      </c>
      <c r="E543">
        <v>51068</v>
      </c>
    </row>
    <row r="544" spans="1:5" x14ac:dyDescent="0.25">
      <c r="A544" s="13" t="s">
        <v>305</v>
      </c>
      <c r="B544" s="13" t="s">
        <v>909</v>
      </c>
      <c r="C544" s="13" t="s">
        <v>4069</v>
      </c>
      <c r="D544" s="13" t="s">
        <v>4150</v>
      </c>
      <c r="E544">
        <v>43460</v>
      </c>
    </row>
    <row r="545" spans="1:5" x14ac:dyDescent="0.25">
      <c r="A545" s="13" t="s">
        <v>307</v>
      </c>
      <c r="B545" s="13" t="s">
        <v>910</v>
      </c>
      <c r="C545" s="13" t="s">
        <v>4069</v>
      </c>
      <c r="D545" s="13" t="s">
        <v>4150</v>
      </c>
      <c r="E545">
        <v>48366</v>
      </c>
    </row>
    <row r="546" spans="1:5" x14ac:dyDescent="0.25">
      <c r="A546" s="13" t="s">
        <v>307</v>
      </c>
      <c r="B546" s="13" t="s">
        <v>911</v>
      </c>
      <c r="C546" s="13" t="s">
        <v>4069</v>
      </c>
      <c r="D546" s="13" t="s">
        <v>4150</v>
      </c>
      <c r="E546">
        <v>36418</v>
      </c>
    </row>
    <row r="547" spans="1:5" x14ac:dyDescent="0.25">
      <c r="A547" s="13" t="s">
        <v>307</v>
      </c>
      <c r="B547" s="13" t="s">
        <v>912</v>
      </c>
      <c r="C547" s="13" t="s">
        <v>4069</v>
      </c>
      <c r="D547" s="13" t="s">
        <v>4150</v>
      </c>
      <c r="E547">
        <v>30134</v>
      </c>
    </row>
    <row r="548" spans="1:5" x14ac:dyDescent="0.25">
      <c r="A548" s="13" t="s">
        <v>307</v>
      </c>
      <c r="B548" s="13" t="s">
        <v>913</v>
      </c>
      <c r="C548" s="13" t="s">
        <v>4069</v>
      </c>
      <c r="D548" s="13" t="s">
        <v>4150</v>
      </c>
      <c r="E548">
        <v>39840</v>
      </c>
    </row>
    <row r="549" spans="1:5" x14ac:dyDescent="0.25">
      <c r="A549" s="13" t="s">
        <v>307</v>
      </c>
      <c r="B549" s="13" t="s">
        <v>914</v>
      </c>
      <c r="C549" s="13" t="s">
        <v>4069</v>
      </c>
      <c r="D549" s="13" t="s">
        <v>4150</v>
      </c>
      <c r="E549">
        <v>31616</v>
      </c>
    </row>
    <row r="550" spans="1:5" x14ac:dyDescent="0.25">
      <c r="A550" s="13" t="s">
        <v>307</v>
      </c>
      <c r="B550" s="13" t="s">
        <v>915</v>
      </c>
      <c r="C550" s="13" t="s">
        <v>4069</v>
      </c>
      <c r="D550" s="13" t="s">
        <v>4150</v>
      </c>
      <c r="E550">
        <v>43014</v>
      </c>
    </row>
    <row r="551" spans="1:5" x14ac:dyDescent="0.25">
      <c r="A551" s="13" t="s">
        <v>307</v>
      </c>
      <c r="B551" s="13" t="s">
        <v>916</v>
      </c>
      <c r="C551" s="13" t="s">
        <v>4069</v>
      </c>
      <c r="D551" s="13" t="s">
        <v>4150</v>
      </c>
      <c r="E551">
        <v>40946.699999999997</v>
      </c>
    </row>
    <row r="552" spans="1:5" x14ac:dyDescent="0.25">
      <c r="A552" s="13" t="s">
        <v>307</v>
      </c>
      <c r="B552" s="13" t="s">
        <v>917</v>
      </c>
      <c r="C552" s="13" t="s">
        <v>4069</v>
      </c>
      <c r="D552" s="13" t="s">
        <v>4150</v>
      </c>
      <c r="E552">
        <v>48968</v>
      </c>
    </row>
    <row r="553" spans="1:5" x14ac:dyDescent="0.25">
      <c r="A553" s="13" t="s">
        <v>307</v>
      </c>
      <c r="B553" s="13" t="s">
        <v>918</v>
      </c>
      <c r="C553" s="13" t="s">
        <v>4069</v>
      </c>
      <c r="D553" s="13" t="s">
        <v>4150</v>
      </c>
      <c r="E553">
        <v>38474</v>
      </c>
    </row>
    <row r="554" spans="1:5" x14ac:dyDescent="0.25">
      <c r="A554" s="13" t="s">
        <v>307</v>
      </c>
      <c r="B554" s="13" t="s">
        <v>919</v>
      </c>
      <c r="C554" s="13" t="s">
        <v>4069</v>
      </c>
      <c r="D554" s="13" t="s">
        <v>4150</v>
      </c>
      <c r="E554">
        <v>28930</v>
      </c>
    </row>
    <row r="555" spans="1:5" x14ac:dyDescent="0.25">
      <c r="A555" s="13" t="s">
        <v>307</v>
      </c>
      <c r="B555" s="13" t="s">
        <v>920</v>
      </c>
      <c r="C555" s="13" t="s">
        <v>4069</v>
      </c>
      <c r="D555" s="13" t="s">
        <v>4150</v>
      </c>
      <c r="E555">
        <v>51818</v>
      </c>
    </row>
    <row r="556" spans="1:5" x14ac:dyDescent="0.25">
      <c r="A556" s="13" t="s">
        <v>307</v>
      </c>
      <c r="B556" s="13" t="s">
        <v>921</v>
      </c>
      <c r="C556" s="13" t="s">
        <v>4069</v>
      </c>
      <c r="D556" s="13" t="s">
        <v>4150</v>
      </c>
      <c r="E556">
        <v>39840</v>
      </c>
    </row>
    <row r="557" spans="1:5" x14ac:dyDescent="0.25">
      <c r="A557" s="13" t="s">
        <v>307</v>
      </c>
      <c r="B557" s="13" t="s">
        <v>922</v>
      </c>
      <c r="C557" s="13" t="s">
        <v>4069</v>
      </c>
      <c r="D557" s="13" t="s">
        <v>4150</v>
      </c>
      <c r="E557">
        <v>32988</v>
      </c>
    </row>
    <row r="558" spans="1:5" x14ac:dyDescent="0.25">
      <c r="A558" s="13" t="s">
        <v>307</v>
      </c>
      <c r="B558" s="13" t="s">
        <v>923</v>
      </c>
      <c r="C558" s="13" t="s">
        <v>4069</v>
      </c>
      <c r="D558" s="13" t="s">
        <v>4150</v>
      </c>
      <c r="E558">
        <v>32988</v>
      </c>
    </row>
    <row r="559" spans="1:5" x14ac:dyDescent="0.25">
      <c r="A559" s="13" t="s">
        <v>307</v>
      </c>
      <c r="B559" s="13" t="s">
        <v>924</v>
      </c>
      <c r="C559" s="13" t="s">
        <v>4069</v>
      </c>
      <c r="D559" s="13" t="s">
        <v>4150</v>
      </c>
      <c r="E559">
        <v>30134</v>
      </c>
    </row>
    <row r="560" spans="1:5" x14ac:dyDescent="0.25">
      <c r="A560" s="13" t="s">
        <v>307</v>
      </c>
      <c r="B560" s="13" t="s">
        <v>925</v>
      </c>
      <c r="C560" s="13" t="s">
        <v>4069</v>
      </c>
      <c r="D560" s="13" t="s">
        <v>4150</v>
      </c>
      <c r="E560">
        <v>30738</v>
      </c>
    </row>
    <row r="561" spans="1:5" x14ac:dyDescent="0.25">
      <c r="A561" s="13" t="s">
        <v>307</v>
      </c>
      <c r="B561" s="13" t="s">
        <v>926</v>
      </c>
      <c r="C561" s="13" t="s">
        <v>4069</v>
      </c>
      <c r="D561" s="13" t="s">
        <v>4150</v>
      </c>
      <c r="E561">
        <v>32472</v>
      </c>
    </row>
    <row r="562" spans="1:5" x14ac:dyDescent="0.25">
      <c r="A562" s="13" t="s">
        <v>307</v>
      </c>
      <c r="B562" s="13" t="s">
        <v>927</v>
      </c>
      <c r="C562" s="13" t="s">
        <v>4069</v>
      </c>
      <c r="D562" s="13" t="s">
        <v>4150</v>
      </c>
      <c r="E562">
        <v>40828</v>
      </c>
    </row>
    <row r="563" spans="1:5" x14ac:dyDescent="0.25">
      <c r="A563" s="13" t="s">
        <v>307</v>
      </c>
      <c r="B563" s="13" t="s">
        <v>928</v>
      </c>
      <c r="C563" s="13" t="s">
        <v>4069</v>
      </c>
      <c r="D563" s="13" t="s">
        <v>4150</v>
      </c>
      <c r="E563">
        <v>50898</v>
      </c>
    </row>
    <row r="564" spans="1:5" x14ac:dyDescent="0.25">
      <c r="A564" s="13" t="s">
        <v>307</v>
      </c>
      <c r="B564" s="13" t="s">
        <v>929</v>
      </c>
      <c r="C564" s="13" t="s">
        <v>4069</v>
      </c>
      <c r="D564" s="13" t="s">
        <v>4150</v>
      </c>
      <c r="E564">
        <v>40828</v>
      </c>
    </row>
    <row r="565" spans="1:5" x14ac:dyDescent="0.25">
      <c r="A565" s="13" t="s">
        <v>307</v>
      </c>
      <c r="B565" s="13" t="s">
        <v>930</v>
      </c>
      <c r="C565" s="13" t="s">
        <v>4069</v>
      </c>
      <c r="D565" s="13" t="s">
        <v>4150</v>
      </c>
      <c r="E565">
        <v>48968</v>
      </c>
    </row>
    <row r="566" spans="1:5" x14ac:dyDescent="0.25">
      <c r="A566" s="13" t="s">
        <v>307</v>
      </c>
      <c r="B566" s="13" t="s">
        <v>931</v>
      </c>
      <c r="C566" s="13" t="s">
        <v>4069</v>
      </c>
      <c r="D566" s="13" t="s">
        <v>4150</v>
      </c>
      <c r="E566">
        <v>29534</v>
      </c>
    </row>
    <row r="567" spans="1:5" x14ac:dyDescent="0.25">
      <c r="A567" s="13" t="s">
        <v>347</v>
      </c>
      <c r="B567" s="13" t="s">
        <v>932</v>
      </c>
      <c r="C567" s="13" t="s">
        <v>4069</v>
      </c>
      <c r="D567" s="13" t="s">
        <v>4150</v>
      </c>
      <c r="E567">
        <v>20092</v>
      </c>
    </row>
    <row r="568" spans="1:5" x14ac:dyDescent="0.25">
      <c r="A568" s="13" t="s">
        <v>347</v>
      </c>
      <c r="B568" s="13" t="s">
        <v>933</v>
      </c>
      <c r="C568" s="13" t="s">
        <v>4069</v>
      </c>
      <c r="D568" s="13" t="s">
        <v>4150</v>
      </c>
      <c r="E568">
        <v>31014</v>
      </c>
    </row>
    <row r="569" spans="1:5" x14ac:dyDescent="0.25">
      <c r="A569" s="13" t="s">
        <v>309</v>
      </c>
      <c r="B569" s="13" t="s">
        <v>934</v>
      </c>
      <c r="C569" s="13" t="s">
        <v>4069</v>
      </c>
      <c r="D569" s="13" t="s">
        <v>4150</v>
      </c>
      <c r="E569">
        <v>32472</v>
      </c>
    </row>
    <row r="570" spans="1:5" x14ac:dyDescent="0.25">
      <c r="A570" s="13" t="s">
        <v>309</v>
      </c>
      <c r="B570" s="13" t="s">
        <v>935</v>
      </c>
      <c r="C570" s="13" t="s">
        <v>4069</v>
      </c>
      <c r="D570" s="13" t="s">
        <v>4150</v>
      </c>
      <c r="E570">
        <v>48622</v>
      </c>
    </row>
    <row r="571" spans="1:5" x14ac:dyDescent="0.25">
      <c r="A571" s="13" t="s">
        <v>309</v>
      </c>
      <c r="B571" s="13" t="s">
        <v>936</v>
      </c>
      <c r="C571" s="13" t="s">
        <v>4069</v>
      </c>
      <c r="D571" s="13" t="s">
        <v>4150</v>
      </c>
      <c r="E571">
        <v>39384</v>
      </c>
    </row>
    <row r="572" spans="1:5" x14ac:dyDescent="0.25">
      <c r="A572" s="13" t="s">
        <v>309</v>
      </c>
      <c r="B572" s="13" t="s">
        <v>937</v>
      </c>
      <c r="C572" s="13" t="s">
        <v>4069</v>
      </c>
      <c r="D572" s="13" t="s">
        <v>4150</v>
      </c>
      <c r="E572">
        <v>31784</v>
      </c>
    </row>
    <row r="573" spans="1:5" x14ac:dyDescent="0.25">
      <c r="A573" s="13" t="s">
        <v>309</v>
      </c>
      <c r="B573" s="13" t="s">
        <v>938</v>
      </c>
      <c r="C573" s="13" t="s">
        <v>4069</v>
      </c>
      <c r="D573" s="13" t="s">
        <v>4150</v>
      </c>
      <c r="E573">
        <v>36086</v>
      </c>
    </row>
    <row r="574" spans="1:5" x14ac:dyDescent="0.25">
      <c r="A574" s="13" t="s">
        <v>309</v>
      </c>
      <c r="B574" s="13" t="s">
        <v>939</v>
      </c>
      <c r="C574" s="13" t="s">
        <v>4069</v>
      </c>
      <c r="D574" s="13" t="s">
        <v>4150</v>
      </c>
      <c r="E574">
        <v>48968</v>
      </c>
    </row>
    <row r="575" spans="1:5" x14ac:dyDescent="0.25">
      <c r="A575" s="13" t="s">
        <v>309</v>
      </c>
      <c r="B575" s="13" t="s">
        <v>940</v>
      </c>
      <c r="C575" s="13" t="s">
        <v>4069</v>
      </c>
      <c r="D575" s="13" t="s">
        <v>4150</v>
      </c>
      <c r="E575">
        <v>52958</v>
      </c>
    </row>
    <row r="576" spans="1:5" x14ac:dyDescent="0.25">
      <c r="A576" s="13" t="s">
        <v>309</v>
      </c>
      <c r="B576" s="13" t="s">
        <v>941</v>
      </c>
      <c r="C576" s="13" t="s">
        <v>4069</v>
      </c>
      <c r="D576" s="13" t="s">
        <v>4150</v>
      </c>
      <c r="E576">
        <v>48398</v>
      </c>
    </row>
    <row r="577" spans="1:5" x14ac:dyDescent="0.25">
      <c r="A577" s="13" t="s">
        <v>309</v>
      </c>
      <c r="B577" s="13" t="s">
        <v>942</v>
      </c>
      <c r="C577" s="13" t="s">
        <v>4069</v>
      </c>
      <c r="D577" s="13" t="s">
        <v>4150</v>
      </c>
      <c r="E577">
        <v>41398</v>
      </c>
    </row>
    <row r="578" spans="1:5" x14ac:dyDescent="0.25">
      <c r="A578" s="13" t="s">
        <v>309</v>
      </c>
      <c r="B578" s="13" t="s">
        <v>943</v>
      </c>
      <c r="C578" s="13" t="s">
        <v>4069</v>
      </c>
      <c r="D578" s="13" t="s">
        <v>4150</v>
      </c>
      <c r="E578">
        <v>52958</v>
      </c>
    </row>
    <row r="579" spans="1:5" x14ac:dyDescent="0.25">
      <c r="A579" s="13" t="s">
        <v>309</v>
      </c>
      <c r="B579" s="13" t="s">
        <v>944</v>
      </c>
      <c r="C579" s="13" t="s">
        <v>4069</v>
      </c>
      <c r="D579" s="13" t="s">
        <v>4150</v>
      </c>
      <c r="E579">
        <v>40184</v>
      </c>
    </row>
    <row r="580" spans="1:5" x14ac:dyDescent="0.25">
      <c r="A580" s="13" t="s">
        <v>309</v>
      </c>
      <c r="B580" s="13" t="s">
        <v>945</v>
      </c>
      <c r="C580" s="13" t="s">
        <v>4069</v>
      </c>
      <c r="D580" s="13" t="s">
        <v>4150</v>
      </c>
      <c r="E580">
        <v>45772</v>
      </c>
    </row>
    <row r="581" spans="1:5" x14ac:dyDescent="0.25">
      <c r="A581" s="13" t="s">
        <v>309</v>
      </c>
      <c r="B581" s="13" t="s">
        <v>946</v>
      </c>
      <c r="C581" s="13" t="s">
        <v>4069</v>
      </c>
      <c r="D581" s="13" t="s">
        <v>4150</v>
      </c>
      <c r="E581">
        <v>48968</v>
      </c>
    </row>
    <row r="582" spans="1:5" x14ac:dyDescent="0.25">
      <c r="A582" s="13" t="s">
        <v>309</v>
      </c>
      <c r="B582" s="13" t="s">
        <v>947</v>
      </c>
      <c r="C582" s="13" t="s">
        <v>4069</v>
      </c>
      <c r="D582" s="13" t="s">
        <v>4150</v>
      </c>
      <c r="E582">
        <v>29534</v>
      </c>
    </row>
    <row r="583" spans="1:5" x14ac:dyDescent="0.25">
      <c r="A583" s="13" t="s">
        <v>309</v>
      </c>
      <c r="B583" s="13" t="s">
        <v>948</v>
      </c>
      <c r="C583" s="13" t="s">
        <v>4069</v>
      </c>
      <c r="D583" s="13" t="s">
        <v>4150</v>
      </c>
      <c r="E583">
        <v>48968</v>
      </c>
    </row>
    <row r="584" spans="1:5" x14ac:dyDescent="0.25">
      <c r="A584" s="13" t="s">
        <v>309</v>
      </c>
      <c r="B584" s="13" t="s">
        <v>949</v>
      </c>
      <c r="C584" s="13" t="s">
        <v>4069</v>
      </c>
      <c r="D584" s="13" t="s">
        <v>4150</v>
      </c>
      <c r="E584">
        <v>48968</v>
      </c>
    </row>
    <row r="585" spans="1:5" x14ac:dyDescent="0.25">
      <c r="A585" s="13" t="s">
        <v>309</v>
      </c>
      <c r="B585" s="13" t="s">
        <v>950</v>
      </c>
      <c r="C585" s="13" t="s">
        <v>4069</v>
      </c>
      <c r="D585" s="13" t="s">
        <v>4150</v>
      </c>
      <c r="E585">
        <v>30134</v>
      </c>
    </row>
    <row r="586" spans="1:5" x14ac:dyDescent="0.25">
      <c r="A586" s="13" t="s">
        <v>309</v>
      </c>
      <c r="B586" s="13" t="s">
        <v>951</v>
      </c>
      <c r="C586" s="13" t="s">
        <v>4069</v>
      </c>
      <c r="D586" s="13" t="s">
        <v>4150</v>
      </c>
      <c r="E586">
        <v>43734</v>
      </c>
    </row>
    <row r="587" spans="1:5" x14ac:dyDescent="0.25">
      <c r="A587" s="13" t="s">
        <v>309</v>
      </c>
      <c r="B587" s="13" t="s">
        <v>952</v>
      </c>
      <c r="C587" s="13" t="s">
        <v>4069</v>
      </c>
      <c r="D587" s="13" t="s">
        <v>4150</v>
      </c>
      <c r="E587">
        <v>30738</v>
      </c>
    </row>
    <row r="588" spans="1:5" x14ac:dyDescent="0.25">
      <c r="A588" s="13" t="s">
        <v>309</v>
      </c>
      <c r="B588" s="13" t="s">
        <v>953</v>
      </c>
      <c r="C588" s="13" t="s">
        <v>4069</v>
      </c>
      <c r="D588" s="13" t="s">
        <v>4150</v>
      </c>
      <c r="E588">
        <v>49358</v>
      </c>
    </row>
    <row r="589" spans="1:5" x14ac:dyDescent="0.25">
      <c r="A589" s="13" t="s">
        <v>309</v>
      </c>
      <c r="B589" s="13" t="s">
        <v>954</v>
      </c>
      <c r="C589" s="13" t="s">
        <v>4069</v>
      </c>
      <c r="D589" s="13" t="s">
        <v>4150</v>
      </c>
      <c r="E589">
        <v>48622</v>
      </c>
    </row>
    <row r="590" spans="1:5" x14ac:dyDescent="0.25">
      <c r="A590" s="13" t="s">
        <v>309</v>
      </c>
      <c r="B590" s="13" t="s">
        <v>955</v>
      </c>
      <c r="C590" s="13" t="s">
        <v>4069</v>
      </c>
      <c r="D590" s="13" t="s">
        <v>4150</v>
      </c>
      <c r="E590">
        <v>31590</v>
      </c>
    </row>
    <row r="591" spans="1:5" x14ac:dyDescent="0.25">
      <c r="A591" s="13" t="s">
        <v>309</v>
      </c>
      <c r="B591" s="13" t="s">
        <v>956</v>
      </c>
      <c r="C591" s="13" t="s">
        <v>4069</v>
      </c>
      <c r="D591" s="13" t="s">
        <v>4150</v>
      </c>
      <c r="E591">
        <v>40828</v>
      </c>
    </row>
    <row r="592" spans="1:5" x14ac:dyDescent="0.25">
      <c r="A592" s="13" t="s">
        <v>309</v>
      </c>
      <c r="B592" s="13" t="s">
        <v>957</v>
      </c>
      <c r="C592" s="13" t="s">
        <v>4069</v>
      </c>
      <c r="D592" s="13" t="s">
        <v>4150</v>
      </c>
      <c r="E592">
        <v>39948</v>
      </c>
    </row>
    <row r="593" spans="1:5" x14ac:dyDescent="0.25">
      <c r="A593" s="13" t="s">
        <v>309</v>
      </c>
      <c r="B593" s="13" t="s">
        <v>958</v>
      </c>
      <c r="C593" s="13" t="s">
        <v>4069</v>
      </c>
      <c r="D593" s="13" t="s">
        <v>4150</v>
      </c>
      <c r="E593">
        <v>40184</v>
      </c>
    </row>
    <row r="594" spans="1:5" x14ac:dyDescent="0.25">
      <c r="A594" s="13" t="s">
        <v>309</v>
      </c>
      <c r="B594" s="13" t="s">
        <v>959</v>
      </c>
      <c r="C594" s="13" t="s">
        <v>4069</v>
      </c>
      <c r="D594" s="13" t="s">
        <v>4150</v>
      </c>
      <c r="E594">
        <v>41848.699999999997</v>
      </c>
    </row>
    <row r="595" spans="1:5" x14ac:dyDescent="0.25">
      <c r="A595" s="13" t="s">
        <v>309</v>
      </c>
      <c r="B595" s="13" t="s">
        <v>960</v>
      </c>
      <c r="C595" s="13" t="s">
        <v>4069</v>
      </c>
      <c r="D595" s="13" t="s">
        <v>4150</v>
      </c>
      <c r="E595">
        <v>32796</v>
      </c>
    </row>
    <row r="596" spans="1:5" x14ac:dyDescent="0.25">
      <c r="A596" s="13" t="s">
        <v>309</v>
      </c>
      <c r="B596" s="13" t="s">
        <v>961</v>
      </c>
      <c r="C596" s="13" t="s">
        <v>4069</v>
      </c>
      <c r="D596" s="13" t="s">
        <v>4150</v>
      </c>
      <c r="E596">
        <v>40828</v>
      </c>
    </row>
    <row r="597" spans="1:5" x14ac:dyDescent="0.25">
      <c r="A597" s="13" t="s">
        <v>309</v>
      </c>
      <c r="B597" s="13" t="s">
        <v>962</v>
      </c>
      <c r="C597" s="13" t="s">
        <v>4069</v>
      </c>
      <c r="D597" s="13" t="s">
        <v>4150</v>
      </c>
      <c r="E597">
        <v>46508</v>
      </c>
    </row>
    <row r="598" spans="1:5" x14ac:dyDescent="0.25">
      <c r="A598" s="13" t="s">
        <v>309</v>
      </c>
      <c r="B598" s="13" t="s">
        <v>963</v>
      </c>
      <c r="C598" s="13" t="s">
        <v>4069</v>
      </c>
      <c r="D598" s="13" t="s">
        <v>4150</v>
      </c>
      <c r="E598">
        <v>41968</v>
      </c>
    </row>
    <row r="599" spans="1:5" x14ac:dyDescent="0.25">
      <c r="A599" s="13" t="s">
        <v>309</v>
      </c>
      <c r="B599" s="13" t="s">
        <v>964</v>
      </c>
      <c r="C599" s="13" t="s">
        <v>4069</v>
      </c>
      <c r="D599" s="13" t="s">
        <v>4150</v>
      </c>
      <c r="E599">
        <v>35482</v>
      </c>
    </row>
    <row r="600" spans="1:5" x14ac:dyDescent="0.25">
      <c r="A600" s="13" t="s">
        <v>309</v>
      </c>
      <c r="B600" s="13" t="s">
        <v>965</v>
      </c>
      <c r="C600" s="13" t="s">
        <v>4069</v>
      </c>
      <c r="D600" s="13" t="s">
        <v>4150</v>
      </c>
      <c r="E600">
        <v>32796</v>
      </c>
    </row>
    <row r="601" spans="1:5" x14ac:dyDescent="0.25">
      <c r="A601" s="13" t="s">
        <v>309</v>
      </c>
      <c r="B601" s="13" t="s">
        <v>966</v>
      </c>
      <c r="C601" s="13" t="s">
        <v>4069</v>
      </c>
      <c r="D601" s="13" t="s">
        <v>4150</v>
      </c>
      <c r="E601">
        <v>36692</v>
      </c>
    </row>
    <row r="602" spans="1:5" x14ac:dyDescent="0.25">
      <c r="A602" s="13" t="s">
        <v>309</v>
      </c>
      <c r="B602" s="13" t="s">
        <v>967</v>
      </c>
      <c r="C602" s="13" t="s">
        <v>4069</v>
      </c>
      <c r="D602" s="13" t="s">
        <v>4150</v>
      </c>
      <c r="E602">
        <v>43620</v>
      </c>
    </row>
    <row r="603" spans="1:5" x14ac:dyDescent="0.25">
      <c r="A603" s="13" t="s">
        <v>309</v>
      </c>
      <c r="B603" s="13" t="s">
        <v>968</v>
      </c>
      <c r="C603" s="13" t="s">
        <v>4069</v>
      </c>
      <c r="D603" s="13" t="s">
        <v>4150</v>
      </c>
      <c r="E603">
        <v>42538</v>
      </c>
    </row>
    <row r="604" spans="1:5" x14ac:dyDescent="0.25">
      <c r="A604" s="13" t="s">
        <v>309</v>
      </c>
      <c r="B604" s="13" t="s">
        <v>969</v>
      </c>
      <c r="C604" s="13" t="s">
        <v>4069</v>
      </c>
      <c r="D604" s="13" t="s">
        <v>4150</v>
      </c>
      <c r="E604">
        <v>40184</v>
      </c>
    </row>
    <row r="605" spans="1:5" x14ac:dyDescent="0.25">
      <c r="A605" s="13" t="s">
        <v>309</v>
      </c>
      <c r="B605" s="13" t="s">
        <v>970</v>
      </c>
      <c r="C605" s="13" t="s">
        <v>4069</v>
      </c>
      <c r="D605" s="13" t="s">
        <v>4150</v>
      </c>
      <c r="E605">
        <v>30134</v>
      </c>
    </row>
    <row r="606" spans="1:5" x14ac:dyDescent="0.25">
      <c r="A606" s="13" t="s">
        <v>329</v>
      </c>
      <c r="B606" s="13" t="s">
        <v>971</v>
      </c>
      <c r="C606" s="13" t="s">
        <v>4069</v>
      </c>
      <c r="D606" s="13" t="s">
        <v>4150</v>
      </c>
      <c r="E606">
        <v>41798</v>
      </c>
    </row>
    <row r="607" spans="1:5" x14ac:dyDescent="0.25">
      <c r="A607" s="13" t="s">
        <v>329</v>
      </c>
      <c r="B607" s="13" t="s">
        <v>972</v>
      </c>
      <c r="C607" s="13" t="s">
        <v>4069</v>
      </c>
      <c r="D607" s="13" t="s">
        <v>4150</v>
      </c>
      <c r="E607">
        <v>50108</v>
      </c>
    </row>
    <row r="608" spans="1:5" x14ac:dyDescent="0.25">
      <c r="A608" s="13" t="s">
        <v>329</v>
      </c>
      <c r="B608" s="13" t="s">
        <v>973</v>
      </c>
      <c r="C608" s="13" t="s">
        <v>4069</v>
      </c>
      <c r="D608" s="13" t="s">
        <v>4150</v>
      </c>
      <c r="E608">
        <v>51818</v>
      </c>
    </row>
    <row r="609" spans="1:5" x14ac:dyDescent="0.25">
      <c r="A609" s="13" t="s">
        <v>329</v>
      </c>
      <c r="B609" s="13" t="s">
        <v>974</v>
      </c>
      <c r="C609" s="13" t="s">
        <v>4069</v>
      </c>
      <c r="D609" s="13" t="s">
        <v>4150</v>
      </c>
      <c r="E609">
        <v>50498</v>
      </c>
    </row>
    <row r="610" spans="1:5" x14ac:dyDescent="0.25">
      <c r="A610" s="13" t="s">
        <v>329</v>
      </c>
      <c r="B610" s="13" t="s">
        <v>975</v>
      </c>
      <c r="C610" s="13" t="s">
        <v>4069</v>
      </c>
      <c r="D610" s="13" t="s">
        <v>4150</v>
      </c>
      <c r="E610">
        <v>34278</v>
      </c>
    </row>
    <row r="611" spans="1:5" x14ac:dyDescent="0.25">
      <c r="A611" s="13" t="s">
        <v>329</v>
      </c>
      <c r="B611" s="13" t="s">
        <v>976</v>
      </c>
      <c r="C611" s="13" t="s">
        <v>4069</v>
      </c>
      <c r="D611" s="13" t="s">
        <v>4150</v>
      </c>
      <c r="E611">
        <v>36418</v>
      </c>
    </row>
    <row r="612" spans="1:5" x14ac:dyDescent="0.25">
      <c r="A612" s="13" t="s">
        <v>329</v>
      </c>
      <c r="B612" s="13" t="s">
        <v>977</v>
      </c>
      <c r="C612" s="13" t="s">
        <v>4069</v>
      </c>
      <c r="D612" s="13" t="s">
        <v>4150</v>
      </c>
      <c r="E612">
        <v>28930</v>
      </c>
    </row>
    <row r="613" spans="1:5" x14ac:dyDescent="0.25">
      <c r="A613" s="13" t="s">
        <v>329</v>
      </c>
      <c r="B613" s="13" t="s">
        <v>978</v>
      </c>
      <c r="C613" s="13" t="s">
        <v>4069</v>
      </c>
      <c r="D613" s="13" t="s">
        <v>4150</v>
      </c>
      <c r="E613">
        <v>39988</v>
      </c>
    </row>
    <row r="614" spans="1:5" x14ac:dyDescent="0.25">
      <c r="A614" s="13" t="s">
        <v>329</v>
      </c>
      <c r="B614" s="13" t="s">
        <v>979</v>
      </c>
      <c r="C614" s="13" t="s">
        <v>4069</v>
      </c>
      <c r="D614" s="13" t="s">
        <v>4150</v>
      </c>
      <c r="E614">
        <v>30738</v>
      </c>
    </row>
    <row r="615" spans="1:5" x14ac:dyDescent="0.25">
      <c r="A615" s="13" t="s">
        <v>329</v>
      </c>
      <c r="B615" s="13" t="s">
        <v>980</v>
      </c>
      <c r="C615" s="13" t="s">
        <v>4069</v>
      </c>
      <c r="D615" s="13" t="s">
        <v>4150</v>
      </c>
      <c r="E615">
        <v>51818</v>
      </c>
    </row>
    <row r="616" spans="1:5" x14ac:dyDescent="0.25">
      <c r="A616" s="13" t="s">
        <v>329</v>
      </c>
      <c r="B616" s="13" t="s">
        <v>981</v>
      </c>
      <c r="C616" s="13" t="s">
        <v>4069</v>
      </c>
      <c r="D616" s="13" t="s">
        <v>4150</v>
      </c>
      <c r="E616">
        <v>40184</v>
      </c>
    </row>
    <row r="617" spans="1:5" x14ac:dyDescent="0.25">
      <c r="A617" s="13" t="s">
        <v>329</v>
      </c>
      <c r="B617" s="13" t="s">
        <v>982</v>
      </c>
      <c r="C617" s="13" t="s">
        <v>4069</v>
      </c>
      <c r="D617" s="13" t="s">
        <v>4150</v>
      </c>
      <c r="E617">
        <v>47226</v>
      </c>
    </row>
    <row r="618" spans="1:5" x14ac:dyDescent="0.25">
      <c r="A618" s="13" t="s">
        <v>329</v>
      </c>
      <c r="B618" s="13" t="s">
        <v>983</v>
      </c>
      <c r="C618" s="13" t="s">
        <v>4069</v>
      </c>
      <c r="D618" s="13" t="s">
        <v>4150</v>
      </c>
      <c r="E618">
        <v>48968</v>
      </c>
    </row>
    <row r="619" spans="1:5" x14ac:dyDescent="0.25">
      <c r="A619" s="13" t="s">
        <v>329</v>
      </c>
      <c r="B619" s="13" t="s">
        <v>984</v>
      </c>
      <c r="C619" s="13" t="s">
        <v>4069</v>
      </c>
      <c r="D619" s="13" t="s">
        <v>4150</v>
      </c>
      <c r="E619">
        <v>39614</v>
      </c>
    </row>
    <row r="620" spans="1:5" x14ac:dyDescent="0.25">
      <c r="A620" s="13" t="s">
        <v>329</v>
      </c>
      <c r="B620" s="13" t="s">
        <v>985</v>
      </c>
      <c r="C620" s="13" t="s">
        <v>4069</v>
      </c>
      <c r="D620" s="13" t="s">
        <v>4150</v>
      </c>
      <c r="E620">
        <v>31616</v>
      </c>
    </row>
    <row r="621" spans="1:5" x14ac:dyDescent="0.25">
      <c r="A621" s="13" t="s">
        <v>329</v>
      </c>
      <c r="B621" s="13" t="s">
        <v>986</v>
      </c>
      <c r="C621" s="13" t="s">
        <v>4069</v>
      </c>
      <c r="D621" s="13" t="s">
        <v>4150</v>
      </c>
      <c r="E621">
        <v>40828</v>
      </c>
    </row>
    <row r="622" spans="1:5" x14ac:dyDescent="0.25">
      <c r="A622" s="13" t="s">
        <v>329</v>
      </c>
      <c r="B622" s="13" t="s">
        <v>987</v>
      </c>
      <c r="C622" s="13" t="s">
        <v>4069</v>
      </c>
      <c r="D622" s="13" t="s">
        <v>4150</v>
      </c>
      <c r="E622">
        <v>34880</v>
      </c>
    </row>
    <row r="623" spans="1:5" x14ac:dyDescent="0.25">
      <c r="A623" s="13" t="s">
        <v>329</v>
      </c>
      <c r="B623" s="13" t="s">
        <v>988</v>
      </c>
      <c r="C623" s="13" t="s">
        <v>4069</v>
      </c>
      <c r="D623" s="13" t="s">
        <v>4150</v>
      </c>
      <c r="E623">
        <v>30738</v>
      </c>
    </row>
    <row r="624" spans="1:5" x14ac:dyDescent="0.25">
      <c r="A624" s="13" t="s">
        <v>329</v>
      </c>
      <c r="B624" s="13" t="s">
        <v>989</v>
      </c>
      <c r="C624" s="13" t="s">
        <v>4069</v>
      </c>
      <c r="D624" s="13" t="s">
        <v>4150</v>
      </c>
      <c r="E624">
        <v>41968</v>
      </c>
    </row>
    <row r="625" spans="1:5" x14ac:dyDescent="0.25">
      <c r="A625" s="13" t="s">
        <v>335</v>
      </c>
      <c r="B625" s="13" t="s">
        <v>990</v>
      </c>
      <c r="C625" s="13" t="s">
        <v>4069</v>
      </c>
      <c r="D625" s="13" t="s">
        <v>4150</v>
      </c>
      <c r="E625">
        <v>34278</v>
      </c>
    </row>
    <row r="626" spans="1:5" x14ac:dyDescent="0.25">
      <c r="A626" s="13" t="s">
        <v>335</v>
      </c>
      <c r="B626" s="13" t="s">
        <v>991</v>
      </c>
      <c r="C626" s="13" t="s">
        <v>4069</v>
      </c>
      <c r="D626" s="13" t="s">
        <v>4150</v>
      </c>
      <c r="E626">
        <v>40184</v>
      </c>
    </row>
    <row r="627" spans="1:5" x14ac:dyDescent="0.25">
      <c r="A627" s="13" t="s">
        <v>335</v>
      </c>
      <c r="B627" s="13" t="s">
        <v>992</v>
      </c>
      <c r="C627" s="13" t="s">
        <v>4069</v>
      </c>
      <c r="D627" s="13" t="s">
        <v>4150</v>
      </c>
      <c r="E627">
        <v>30134</v>
      </c>
    </row>
    <row r="628" spans="1:5" x14ac:dyDescent="0.25">
      <c r="A628" s="13" t="s">
        <v>335</v>
      </c>
      <c r="B628" s="13" t="s">
        <v>993</v>
      </c>
      <c r="C628" s="13" t="s">
        <v>4069</v>
      </c>
      <c r="D628" s="13" t="s">
        <v>4150</v>
      </c>
      <c r="E628">
        <v>37142</v>
      </c>
    </row>
    <row r="629" spans="1:5" x14ac:dyDescent="0.25">
      <c r="A629" s="13" t="s">
        <v>335</v>
      </c>
      <c r="B629" s="13" t="s">
        <v>994</v>
      </c>
      <c r="C629" s="13" t="s">
        <v>4069</v>
      </c>
      <c r="D629" s="13" t="s">
        <v>4150</v>
      </c>
      <c r="E629">
        <v>41382</v>
      </c>
    </row>
    <row r="630" spans="1:5" x14ac:dyDescent="0.25">
      <c r="A630" s="13" t="s">
        <v>335</v>
      </c>
      <c r="B630" s="13" t="s">
        <v>995</v>
      </c>
      <c r="C630" s="13" t="s">
        <v>4069</v>
      </c>
      <c r="D630" s="13" t="s">
        <v>4150</v>
      </c>
      <c r="E630">
        <v>31590</v>
      </c>
    </row>
    <row r="631" spans="1:5" x14ac:dyDescent="0.25">
      <c r="A631" s="13" t="s">
        <v>335</v>
      </c>
      <c r="B631" s="13" t="s">
        <v>996</v>
      </c>
      <c r="C631" s="13" t="s">
        <v>4069</v>
      </c>
      <c r="D631" s="13" t="s">
        <v>4150</v>
      </c>
      <c r="E631">
        <v>36692</v>
      </c>
    </row>
    <row r="632" spans="1:5" x14ac:dyDescent="0.25">
      <c r="A632" s="13" t="s">
        <v>335</v>
      </c>
      <c r="B632" s="13" t="s">
        <v>997</v>
      </c>
      <c r="C632" s="13" t="s">
        <v>4069</v>
      </c>
      <c r="D632" s="13" t="s">
        <v>4150</v>
      </c>
      <c r="E632">
        <v>47258</v>
      </c>
    </row>
    <row r="633" spans="1:5" x14ac:dyDescent="0.25">
      <c r="A633" s="13" t="s">
        <v>335</v>
      </c>
      <c r="B633" s="13" t="s">
        <v>998</v>
      </c>
      <c r="C633" s="13" t="s">
        <v>4069</v>
      </c>
      <c r="D633" s="13" t="s">
        <v>4150</v>
      </c>
      <c r="E633">
        <v>45438</v>
      </c>
    </row>
    <row r="634" spans="1:5" x14ac:dyDescent="0.25">
      <c r="A634" s="13" t="s">
        <v>335</v>
      </c>
      <c r="B634" s="13" t="s">
        <v>999</v>
      </c>
      <c r="C634" s="13" t="s">
        <v>4069</v>
      </c>
      <c r="D634" s="13" t="s">
        <v>4150</v>
      </c>
      <c r="E634">
        <v>40828</v>
      </c>
    </row>
    <row r="635" spans="1:5" x14ac:dyDescent="0.25">
      <c r="A635" s="13" t="s">
        <v>335</v>
      </c>
      <c r="B635" s="13" t="s">
        <v>1000</v>
      </c>
      <c r="C635" s="13" t="s">
        <v>4069</v>
      </c>
      <c r="D635" s="13" t="s">
        <v>4150</v>
      </c>
      <c r="E635">
        <v>40828</v>
      </c>
    </row>
    <row r="636" spans="1:5" x14ac:dyDescent="0.25">
      <c r="A636" s="13" t="s">
        <v>335</v>
      </c>
      <c r="B636" s="13" t="s">
        <v>1001</v>
      </c>
      <c r="C636" s="13" t="s">
        <v>4069</v>
      </c>
      <c r="D636" s="13" t="s">
        <v>4150</v>
      </c>
      <c r="E636">
        <v>40828</v>
      </c>
    </row>
    <row r="637" spans="1:5" x14ac:dyDescent="0.25">
      <c r="A637" s="13" t="s">
        <v>335</v>
      </c>
      <c r="B637" s="13" t="s">
        <v>1002</v>
      </c>
      <c r="C637" s="13" t="s">
        <v>4069</v>
      </c>
      <c r="D637" s="13" t="s">
        <v>4150</v>
      </c>
      <c r="E637">
        <v>48788</v>
      </c>
    </row>
    <row r="638" spans="1:5" x14ac:dyDescent="0.25">
      <c r="A638" s="13" t="s">
        <v>335</v>
      </c>
      <c r="B638" s="13" t="s">
        <v>1003</v>
      </c>
      <c r="C638" s="13" t="s">
        <v>4069</v>
      </c>
      <c r="D638" s="13" t="s">
        <v>4150</v>
      </c>
      <c r="E638">
        <v>34762</v>
      </c>
    </row>
    <row r="639" spans="1:5" x14ac:dyDescent="0.25">
      <c r="A639" s="13" t="s">
        <v>335</v>
      </c>
      <c r="B639" s="13" t="s">
        <v>1004</v>
      </c>
      <c r="C639" s="13" t="s">
        <v>4069</v>
      </c>
      <c r="D639" s="13" t="s">
        <v>4150</v>
      </c>
      <c r="E639">
        <v>32472</v>
      </c>
    </row>
    <row r="640" spans="1:5" x14ac:dyDescent="0.25">
      <c r="A640" s="13" t="s">
        <v>335</v>
      </c>
      <c r="B640" s="13" t="s">
        <v>1005</v>
      </c>
      <c r="C640" s="13" t="s">
        <v>4069</v>
      </c>
      <c r="D640" s="13" t="s">
        <v>4150</v>
      </c>
      <c r="E640">
        <v>32796</v>
      </c>
    </row>
    <row r="641" spans="1:5" x14ac:dyDescent="0.25">
      <c r="A641" s="13" t="s">
        <v>335</v>
      </c>
      <c r="B641" s="13" t="s">
        <v>1006</v>
      </c>
      <c r="C641" s="13" t="s">
        <v>4069</v>
      </c>
      <c r="D641" s="13" t="s">
        <v>4150</v>
      </c>
      <c r="E641">
        <v>35334</v>
      </c>
    </row>
    <row r="642" spans="1:5" x14ac:dyDescent="0.25">
      <c r="A642" s="13" t="s">
        <v>335</v>
      </c>
      <c r="B642" s="13" t="s">
        <v>1007</v>
      </c>
      <c r="C642" s="13" t="s">
        <v>4069</v>
      </c>
      <c r="D642" s="13" t="s">
        <v>4150</v>
      </c>
      <c r="E642">
        <v>36692</v>
      </c>
    </row>
    <row r="643" spans="1:5" x14ac:dyDescent="0.25">
      <c r="A643" s="13" t="s">
        <v>335</v>
      </c>
      <c r="B643" s="13" t="s">
        <v>1008</v>
      </c>
      <c r="C643" s="13" t="s">
        <v>4069</v>
      </c>
      <c r="D643" s="13" t="s">
        <v>4150</v>
      </c>
      <c r="E643">
        <v>34000</v>
      </c>
    </row>
    <row r="644" spans="1:5" x14ac:dyDescent="0.25">
      <c r="A644" s="13" t="s">
        <v>335</v>
      </c>
      <c r="B644" s="13" t="s">
        <v>1009</v>
      </c>
      <c r="C644" s="13" t="s">
        <v>4069</v>
      </c>
      <c r="D644" s="13" t="s">
        <v>4150</v>
      </c>
      <c r="E644">
        <v>49506</v>
      </c>
    </row>
    <row r="645" spans="1:5" x14ac:dyDescent="0.25">
      <c r="A645" s="13" t="s">
        <v>335</v>
      </c>
      <c r="B645" s="13" t="s">
        <v>1010</v>
      </c>
      <c r="C645" s="13" t="s">
        <v>4069</v>
      </c>
      <c r="D645" s="13" t="s">
        <v>4150</v>
      </c>
      <c r="E645">
        <v>40828</v>
      </c>
    </row>
    <row r="646" spans="1:5" x14ac:dyDescent="0.25">
      <c r="A646" s="13" t="s">
        <v>335</v>
      </c>
      <c r="B646" s="13" t="s">
        <v>1011</v>
      </c>
      <c r="C646" s="13" t="s">
        <v>4069</v>
      </c>
      <c r="D646" s="13" t="s">
        <v>4150</v>
      </c>
      <c r="E646">
        <v>43476</v>
      </c>
    </row>
    <row r="647" spans="1:5" x14ac:dyDescent="0.25">
      <c r="A647" s="13" t="s">
        <v>335</v>
      </c>
      <c r="B647" s="13" t="s">
        <v>1012</v>
      </c>
      <c r="C647" s="13" t="s">
        <v>4069</v>
      </c>
      <c r="D647" s="13" t="s">
        <v>4150</v>
      </c>
      <c r="E647">
        <v>41798</v>
      </c>
    </row>
    <row r="648" spans="1:5" x14ac:dyDescent="0.25">
      <c r="A648" s="13" t="s">
        <v>335</v>
      </c>
      <c r="B648" s="13" t="s">
        <v>1013</v>
      </c>
      <c r="C648" s="13" t="s">
        <v>4069</v>
      </c>
      <c r="D648" s="13" t="s">
        <v>4150</v>
      </c>
      <c r="E648">
        <v>48398</v>
      </c>
    </row>
    <row r="649" spans="1:5" x14ac:dyDescent="0.25">
      <c r="A649" s="13" t="s">
        <v>335</v>
      </c>
      <c r="B649" s="13" t="s">
        <v>1014</v>
      </c>
      <c r="C649" s="13" t="s">
        <v>4069</v>
      </c>
      <c r="D649" s="13" t="s">
        <v>4150</v>
      </c>
      <c r="E649">
        <v>50192.2</v>
      </c>
    </row>
    <row r="650" spans="1:5" x14ac:dyDescent="0.25">
      <c r="A650" s="13" t="s">
        <v>332</v>
      </c>
      <c r="B650" s="13" t="s">
        <v>1015</v>
      </c>
      <c r="C650" s="13" t="s">
        <v>4069</v>
      </c>
      <c r="D650" s="13" t="s">
        <v>4150</v>
      </c>
      <c r="E650">
        <v>40828</v>
      </c>
    </row>
    <row r="651" spans="1:5" x14ac:dyDescent="0.25">
      <c r="A651" s="13" t="s">
        <v>332</v>
      </c>
      <c r="B651" s="13" t="s">
        <v>1016</v>
      </c>
      <c r="C651" s="13" t="s">
        <v>4069</v>
      </c>
      <c r="D651" s="13" t="s">
        <v>4150</v>
      </c>
      <c r="E651">
        <v>51468</v>
      </c>
    </row>
    <row r="652" spans="1:5" x14ac:dyDescent="0.25">
      <c r="A652" s="13" t="s">
        <v>332</v>
      </c>
      <c r="B652" s="13" t="s">
        <v>1017</v>
      </c>
      <c r="C652" s="13" t="s">
        <v>4069</v>
      </c>
      <c r="D652" s="13" t="s">
        <v>4150</v>
      </c>
      <c r="E652">
        <v>34278</v>
      </c>
    </row>
    <row r="653" spans="1:5" x14ac:dyDescent="0.25">
      <c r="A653" s="13" t="s">
        <v>332</v>
      </c>
      <c r="B653" s="13" t="s">
        <v>1018</v>
      </c>
      <c r="C653" s="13" t="s">
        <v>4069</v>
      </c>
      <c r="D653" s="13" t="s">
        <v>4150</v>
      </c>
      <c r="E653">
        <v>30134</v>
      </c>
    </row>
    <row r="654" spans="1:5" x14ac:dyDescent="0.25">
      <c r="A654" s="13" t="s">
        <v>332</v>
      </c>
      <c r="B654" s="13" t="s">
        <v>1019</v>
      </c>
      <c r="C654" s="13" t="s">
        <v>4069</v>
      </c>
      <c r="D654" s="13" t="s">
        <v>4150</v>
      </c>
      <c r="E654">
        <v>37572</v>
      </c>
    </row>
    <row r="655" spans="1:5" x14ac:dyDescent="0.25">
      <c r="A655" s="13" t="s">
        <v>332</v>
      </c>
      <c r="B655" s="13" t="s">
        <v>1020</v>
      </c>
      <c r="C655" s="13" t="s">
        <v>4069</v>
      </c>
      <c r="D655" s="13" t="s">
        <v>4150</v>
      </c>
      <c r="E655">
        <v>52958</v>
      </c>
    </row>
    <row r="656" spans="1:5" x14ac:dyDescent="0.25">
      <c r="A656" s="13" t="s">
        <v>332</v>
      </c>
      <c r="B656" s="13" t="s">
        <v>1021</v>
      </c>
      <c r="C656" s="13" t="s">
        <v>4069</v>
      </c>
      <c r="D656" s="13" t="s">
        <v>4150</v>
      </c>
      <c r="E656">
        <v>36540</v>
      </c>
    </row>
    <row r="657" spans="1:5" x14ac:dyDescent="0.25">
      <c r="A657" s="13" t="s">
        <v>332</v>
      </c>
      <c r="B657" s="13" t="s">
        <v>1022</v>
      </c>
      <c r="C657" s="13" t="s">
        <v>4069</v>
      </c>
      <c r="D657" s="13" t="s">
        <v>4150</v>
      </c>
      <c r="E657">
        <v>46653.9</v>
      </c>
    </row>
    <row r="658" spans="1:5" x14ac:dyDescent="0.25">
      <c r="A658" s="13" t="s">
        <v>332</v>
      </c>
      <c r="B658" s="13" t="s">
        <v>1023</v>
      </c>
      <c r="C658" s="13" t="s">
        <v>4069</v>
      </c>
      <c r="D658" s="13" t="s">
        <v>4150</v>
      </c>
      <c r="E658">
        <v>35204</v>
      </c>
    </row>
    <row r="659" spans="1:5" x14ac:dyDescent="0.25">
      <c r="A659" s="13" t="s">
        <v>332</v>
      </c>
      <c r="B659" s="13" t="s">
        <v>1024</v>
      </c>
      <c r="C659" s="13" t="s">
        <v>4069</v>
      </c>
      <c r="D659" s="13" t="s">
        <v>4150</v>
      </c>
      <c r="E659">
        <v>52958</v>
      </c>
    </row>
    <row r="660" spans="1:5" x14ac:dyDescent="0.25">
      <c r="A660" s="13" t="s">
        <v>332</v>
      </c>
      <c r="B660" s="13" t="s">
        <v>1025</v>
      </c>
      <c r="C660" s="13" t="s">
        <v>4069</v>
      </c>
      <c r="D660" s="13" t="s">
        <v>4150</v>
      </c>
      <c r="E660">
        <v>48968</v>
      </c>
    </row>
    <row r="661" spans="1:5" x14ac:dyDescent="0.25">
      <c r="A661" s="13" t="s">
        <v>332</v>
      </c>
      <c r="B661" s="13" t="s">
        <v>1026</v>
      </c>
      <c r="C661" s="13" t="s">
        <v>4069</v>
      </c>
      <c r="D661" s="13" t="s">
        <v>4150</v>
      </c>
      <c r="E661">
        <v>33074</v>
      </c>
    </row>
    <row r="662" spans="1:5" x14ac:dyDescent="0.25">
      <c r="A662" s="13" t="s">
        <v>332</v>
      </c>
      <c r="B662" s="13" t="s">
        <v>1027</v>
      </c>
      <c r="C662" s="13" t="s">
        <v>4069</v>
      </c>
      <c r="D662" s="13" t="s">
        <v>4150</v>
      </c>
      <c r="E662">
        <v>28930</v>
      </c>
    </row>
    <row r="663" spans="1:5" x14ac:dyDescent="0.25">
      <c r="A663" s="13" t="s">
        <v>332</v>
      </c>
      <c r="B663" s="13" t="s">
        <v>1028</v>
      </c>
      <c r="C663" s="13" t="s">
        <v>4069</v>
      </c>
      <c r="D663" s="13" t="s">
        <v>4150</v>
      </c>
      <c r="E663">
        <v>30134</v>
      </c>
    </row>
    <row r="664" spans="1:5" x14ac:dyDescent="0.25">
      <c r="A664" s="13" t="s">
        <v>332</v>
      </c>
      <c r="B664" s="13" t="s">
        <v>1029</v>
      </c>
      <c r="C664" s="13" t="s">
        <v>4069</v>
      </c>
      <c r="D664" s="13" t="s">
        <v>4150</v>
      </c>
      <c r="E664">
        <v>31590</v>
      </c>
    </row>
    <row r="665" spans="1:5" x14ac:dyDescent="0.25">
      <c r="A665" s="13" t="s">
        <v>332</v>
      </c>
      <c r="B665" s="13" t="s">
        <v>1030</v>
      </c>
      <c r="C665" s="13" t="s">
        <v>4069</v>
      </c>
      <c r="D665" s="13" t="s">
        <v>4150</v>
      </c>
      <c r="E665">
        <v>33074</v>
      </c>
    </row>
    <row r="666" spans="1:5" x14ac:dyDescent="0.25">
      <c r="A666" s="13" t="s">
        <v>332</v>
      </c>
      <c r="B666" s="13" t="s">
        <v>1031</v>
      </c>
      <c r="C666" s="13" t="s">
        <v>4069</v>
      </c>
      <c r="D666" s="13" t="s">
        <v>4150</v>
      </c>
      <c r="E666">
        <v>28930</v>
      </c>
    </row>
    <row r="667" spans="1:5" x14ac:dyDescent="0.25">
      <c r="A667" s="13" t="s">
        <v>332</v>
      </c>
      <c r="B667" s="13" t="s">
        <v>1032</v>
      </c>
      <c r="C667" s="13" t="s">
        <v>4069</v>
      </c>
      <c r="D667" s="13" t="s">
        <v>4150</v>
      </c>
      <c r="E667">
        <v>48968</v>
      </c>
    </row>
    <row r="668" spans="1:5" x14ac:dyDescent="0.25">
      <c r="A668" s="13" t="s">
        <v>332</v>
      </c>
      <c r="B668" s="13" t="s">
        <v>1033</v>
      </c>
      <c r="C668" s="13" t="s">
        <v>4069</v>
      </c>
      <c r="D668" s="13" t="s">
        <v>4150</v>
      </c>
      <c r="E668">
        <v>48968</v>
      </c>
    </row>
    <row r="669" spans="1:5" x14ac:dyDescent="0.25">
      <c r="A669" s="13" t="s">
        <v>332</v>
      </c>
      <c r="B669" s="13" t="s">
        <v>1034</v>
      </c>
      <c r="C669" s="13" t="s">
        <v>4069</v>
      </c>
      <c r="D669" s="13" t="s">
        <v>4150</v>
      </c>
      <c r="E669">
        <v>40828</v>
      </c>
    </row>
    <row r="670" spans="1:5" x14ac:dyDescent="0.25">
      <c r="A670" s="13" t="s">
        <v>332</v>
      </c>
      <c r="B670" s="13" t="s">
        <v>1035</v>
      </c>
      <c r="C670" s="13" t="s">
        <v>4069</v>
      </c>
      <c r="D670" s="13" t="s">
        <v>4150</v>
      </c>
      <c r="E670">
        <v>48398</v>
      </c>
    </row>
    <row r="671" spans="1:5" x14ac:dyDescent="0.25">
      <c r="A671" s="13" t="s">
        <v>332</v>
      </c>
      <c r="B671" s="13" t="s">
        <v>1036</v>
      </c>
      <c r="C671" s="13" t="s">
        <v>4069</v>
      </c>
      <c r="D671" s="13" t="s">
        <v>4150</v>
      </c>
      <c r="E671">
        <v>37904</v>
      </c>
    </row>
    <row r="672" spans="1:5" x14ac:dyDescent="0.25">
      <c r="A672" s="13" t="s">
        <v>348</v>
      </c>
      <c r="B672" s="13" t="s">
        <v>1037</v>
      </c>
      <c r="C672" s="13" t="s">
        <v>4069</v>
      </c>
      <c r="D672" s="13" t="s">
        <v>4150</v>
      </c>
      <c r="E672">
        <v>48968</v>
      </c>
    </row>
    <row r="673" spans="1:5" x14ac:dyDescent="0.25">
      <c r="A673" s="13" t="s">
        <v>348</v>
      </c>
      <c r="B673" s="13" t="s">
        <v>1038</v>
      </c>
      <c r="C673" s="13" t="s">
        <v>4069</v>
      </c>
      <c r="D673" s="13" t="s">
        <v>4150</v>
      </c>
      <c r="E673">
        <v>40828</v>
      </c>
    </row>
    <row r="674" spans="1:5" x14ac:dyDescent="0.25">
      <c r="A674" s="13" t="s">
        <v>348</v>
      </c>
      <c r="B674" s="13" t="s">
        <v>1039</v>
      </c>
      <c r="C674" s="13" t="s">
        <v>4069</v>
      </c>
      <c r="D674" s="13" t="s">
        <v>4150</v>
      </c>
      <c r="E674">
        <v>43014</v>
      </c>
    </row>
    <row r="675" spans="1:5" x14ac:dyDescent="0.25">
      <c r="A675" s="13" t="s">
        <v>348</v>
      </c>
      <c r="B675" s="13" t="s">
        <v>1040</v>
      </c>
      <c r="C675" s="13" t="s">
        <v>4069</v>
      </c>
      <c r="D675" s="13" t="s">
        <v>4150</v>
      </c>
      <c r="E675">
        <v>52958</v>
      </c>
    </row>
    <row r="676" spans="1:5" x14ac:dyDescent="0.25">
      <c r="A676" s="13" t="s">
        <v>348</v>
      </c>
      <c r="B676" s="13" t="s">
        <v>1041</v>
      </c>
      <c r="C676" s="13" t="s">
        <v>4069</v>
      </c>
      <c r="D676" s="13" t="s">
        <v>4150</v>
      </c>
      <c r="E676">
        <v>47828</v>
      </c>
    </row>
    <row r="677" spans="1:5" x14ac:dyDescent="0.25">
      <c r="A677" s="13" t="s">
        <v>348</v>
      </c>
      <c r="B677" s="13" t="s">
        <v>1042</v>
      </c>
      <c r="C677" s="13" t="s">
        <v>4069</v>
      </c>
      <c r="D677" s="13" t="s">
        <v>4150</v>
      </c>
      <c r="E677">
        <v>30412</v>
      </c>
    </row>
    <row r="678" spans="1:5" x14ac:dyDescent="0.25">
      <c r="A678" s="13" t="s">
        <v>348</v>
      </c>
      <c r="B678" s="13" t="s">
        <v>1043</v>
      </c>
      <c r="C678" s="13" t="s">
        <v>4069</v>
      </c>
      <c r="D678" s="13" t="s">
        <v>4150</v>
      </c>
      <c r="E678">
        <v>48968</v>
      </c>
    </row>
    <row r="679" spans="1:5" x14ac:dyDescent="0.25">
      <c r="A679" s="13" t="s">
        <v>348</v>
      </c>
      <c r="B679" s="13" t="s">
        <v>1044</v>
      </c>
      <c r="C679" s="13" t="s">
        <v>4069</v>
      </c>
      <c r="D679" s="13" t="s">
        <v>4150</v>
      </c>
      <c r="E679">
        <v>32988</v>
      </c>
    </row>
    <row r="680" spans="1:5" x14ac:dyDescent="0.25">
      <c r="A680" s="13" t="s">
        <v>348</v>
      </c>
      <c r="B680" s="13" t="s">
        <v>1045</v>
      </c>
      <c r="C680" s="13" t="s">
        <v>4069</v>
      </c>
      <c r="D680" s="13" t="s">
        <v>4150</v>
      </c>
      <c r="E680">
        <v>48218</v>
      </c>
    </row>
    <row r="681" spans="1:5" x14ac:dyDescent="0.25">
      <c r="A681" s="13" t="s">
        <v>348</v>
      </c>
      <c r="B681" s="13" t="s">
        <v>1046</v>
      </c>
      <c r="C681" s="13" t="s">
        <v>4069</v>
      </c>
      <c r="D681" s="13" t="s">
        <v>4150</v>
      </c>
      <c r="E681">
        <v>46656</v>
      </c>
    </row>
    <row r="682" spans="1:5" x14ac:dyDescent="0.25">
      <c r="A682" s="13" t="s">
        <v>348</v>
      </c>
      <c r="B682" s="13" t="s">
        <v>1047</v>
      </c>
      <c r="C682" s="13" t="s">
        <v>4069</v>
      </c>
      <c r="D682" s="13" t="s">
        <v>4150</v>
      </c>
      <c r="E682">
        <v>31590</v>
      </c>
    </row>
    <row r="683" spans="1:5" x14ac:dyDescent="0.25">
      <c r="A683" s="13" t="s">
        <v>348</v>
      </c>
      <c r="B683" s="13" t="s">
        <v>1048</v>
      </c>
      <c r="C683" s="13" t="s">
        <v>4069</v>
      </c>
      <c r="D683" s="13" t="s">
        <v>4150</v>
      </c>
      <c r="E683">
        <v>52388</v>
      </c>
    </row>
    <row r="684" spans="1:5" x14ac:dyDescent="0.25">
      <c r="A684" s="13" t="s">
        <v>348</v>
      </c>
      <c r="B684" s="13" t="s">
        <v>1049</v>
      </c>
      <c r="C684" s="13" t="s">
        <v>4069</v>
      </c>
      <c r="D684" s="13" t="s">
        <v>4150</v>
      </c>
      <c r="E684">
        <v>37298</v>
      </c>
    </row>
    <row r="685" spans="1:5" x14ac:dyDescent="0.25">
      <c r="A685" s="13" t="s">
        <v>348</v>
      </c>
      <c r="B685" s="13" t="s">
        <v>1050</v>
      </c>
      <c r="C685" s="13" t="s">
        <v>4069</v>
      </c>
      <c r="D685" s="13" t="s">
        <v>4150</v>
      </c>
      <c r="E685">
        <v>40590</v>
      </c>
    </row>
    <row r="686" spans="1:5" x14ac:dyDescent="0.25">
      <c r="A686" s="13" t="s">
        <v>348</v>
      </c>
      <c r="B686" s="13" t="s">
        <v>1051</v>
      </c>
      <c r="C686" s="13" t="s">
        <v>4069</v>
      </c>
      <c r="D686" s="13" t="s">
        <v>4150</v>
      </c>
      <c r="E686">
        <v>50108</v>
      </c>
    </row>
    <row r="687" spans="1:5" x14ac:dyDescent="0.25">
      <c r="A687" s="13" t="s">
        <v>348</v>
      </c>
      <c r="B687" s="13" t="s">
        <v>1052</v>
      </c>
      <c r="C687" s="13" t="s">
        <v>4069</v>
      </c>
      <c r="D687" s="13" t="s">
        <v>4150</v>
      </c>
      <c r="E687">
        <v>48968</v>
      </c>
    </row>
    <row r="688" spans="1:5" x14ac:dyDescent="0.25">
      <c r="A688" s="13" t="s">
        <v>348</v>
      </c>
      <c r="B688" s="13" t="s">
        <v>1053</v>
      </c>
      <c r="C688" s="13" t="s">
        <v>4069</v>
      </c>
      <c r="D688" s="13" t="s">
        <v>4150</v>
      </c>
      <c r="E688">
        <v>32988</v>
      </c>
    </row>
    <row r="689" spans="1:5" x14ac:dyDescent="0.25">
      <c r="A689" s="13" t="s">
        <v>348</v>
      </c>
      <c r="B689" s="13" t="s">
        <v>1054</v>
      </c>
      <c r="C689" s="13" t="s">
        <v>4069</v>
      </c>
      <c r="D689" s="13" t="s">
        <v>4150</v>
      </c>
      <c r="E689">
        <v>49928</v>
      </c>
    </row>
    <row r="690" spans="1:5" x14ac:dyDescent="0.25">
      <c r="A690" s="13" t="s">
        <v>348</v>
      </c>
      <c r="B690" s="13" t="s">
        <v>1055</v>
      </c>
      <c r="C690" s="13" t="s">
        <v>4069</v>
      </c>
      <c r="D690" s="13" t="s">
        <v>4150</v>
      </c>
      <c r="E690">
        <v>52958</v>
      </c>
    </row>
    <row r="691" spans="1:5" x14ac:dyDescent="0.25">
      <c r="A691" s="13" t="s">
        <v>317</v>
      </c>
      <c r="B691" s="13" t="s">
        <v>1056</v>
      </c>
      <c r="C691" s="13" t="s">
        <v>4069</v>
      </c>
      <c r="D691" s="13" t="s">
        <v>4150</v>
      </c>
      <c r="E691">
        <v>30738</v>
      </c>
    </row>
    <row r="692" spans="1:5" x14ac:dyDescent="0.25">
      <c r="A692" s="13" t="s">
        <v>317</v>
      </c>
      <c r="B692" s="13" t="s">
        <v>1057</v>
      </c>
      <c r="C692" s="13" t="s">
        <v>4069</v>
      </c>
      <c r="D692" s="13" t="s">
        <v>4150</v>
      </c>
      <c r="E692">
        <v>40828</v>
      </c>
    </row>
    <row r="693" spans="1:5" x14ac:dyDescent="0.25">
      <c r="A693" s="13" t="s">
        <v>317</v>
      </c>
      <c r="B693" s="13" t="s">
        <v>1058</v>
      </c>
      <c r="C693" s="13" t="s">
        <v>4069</v>
      </c>
      <c r="D693" s="13" t="s">
        <v>4150</v>
      </c>
      <c r="E693">
        <v>32194</v>
      </c>
    </row>
    <row r="694" spans="1:5" x14ac:dyDescent="0.25">
      <c r="A694" s="13" t="s">
        <v>317</v>
      </c>
      <c r="B694" s="13" t="s">
        <v>1059</v>
      </c>
      <c r="C694" s="13" t="s">
        <v>4069</v>
      </c>
      <c r="D694" s="13" t="s">
        <v>4150</v>
      </c>
      <c r="E694">
        <v>48398</v>
      </c>
    </row>
    <row r="695" spans="1:5" x14ac:dyDescent="0.25">
      <c r="A695" s="13" t="s">
        <v>317</v>
      </c>
      <c r="B695" s="13" t="s">
        <v>1060</v>
      </c>
      <c r="C695" s="13" t="s">
        <v>4069</v>
      </c>
      <c r="D695" s="13" t="s">
        <v>4150</v>
      </c>
      <c r="E695">
        <v>31590</v>
      </c>
    </row>
    <row r="696" spans="1:5" x14ac:dyDescent="0.25">
      <c r="A696" s="13" t="s">
        <v>317</v>
      </c>
      <c r="B696" s="13" t="s">
        <v>1061</v>
      </c>
      <c r="C696" s="13" t="s">
        <v>4069</v>
      </c>
      <c r="D696" s="13" t="s">
        <v>4150</v>
      </c>
      <c r="E696">
        <v>29534</v>
      </c>
    </row>
    <row r="697" spans="1:5" x14ac:dyDescent="0.25">
      <c r="A697" s="13" t="s">
        <v>317</v>
      </c>
      <c r="B697" s="13" t="s">
        <v>1062</v>
      </c>
      <c r="C697" s="13" t="s">
        <v>4069</v>
      </c>
      <c r="D697" s="13" t="s">
        <v>4150</v>
      </c>
      <c r="E697">
        <v>42870</v>
      </c>
    </row>
    <row r="698" spans="1:5" x14ac:dyDescent="0.25">
      <c r="A698" s="13" t="s">
        <v>317</v>
      </c>
      <c r="B698" s="13" t="s">
        <v>1063</v>
      </c>
      <c r="C698" s="13" t="s">
        <v>4069</v>
      </c>
      <c r="D698" s="13" t="s">
        <v>4150</v>
      </c>
      <c r="E698">
        <v>41048</v>
      </c>
    </row>
    <row r="699" spans="1:5" x14ac:dyDescent="0.25">
      <c r="A699" s="13" t="s">
        <v>317</v>
      </c>
      <c r="B699" s="13" t="s">
        <v>1064</v>
      </c>
      <c r="C699" s="13" t="s">
        <v>4069</v>
      </c>
      <c r="D699" s="13" t="s">
        <v>4150</v>
      </c>
      <c r="E699">
        <v>31784</v>
      </c>
    </row>
    <row r="700" spans="1:5" x14ac:dyDescent="0.25">
      <c r="A700" s="13" t="s">
        <v>317</v>
      </c>
      <c r="B700" s="13" t="s">
        <v>1065</v>
      </c>
      <c r="C700" s="13" t="s">
        <v>4069</v>
      </c>
      <c r="D700" s="13" t="s">
        <v>4150</v>
      </c>
      <c r="E700">
        <v>52958</v>
      </c>
    </row>
    <row r="701" spans="1:5" x14ac:dyDescent="0.25">
      <c r="A701" s="13" t="s">
        <v>317</v>
      </c>
      <c r="B701" s="13" t="s">
        <v>1066</v>
      </c>
      <c r="C701" s="13" t="s">
        <v>4069</v>
      </c>
      <c r="D701" s="13" t="s">
        <v>4150</v>
      </c>
      <c r="E701">
        <v>33592</v>
      </c>
    </row>
    <row r="702" spans="1:5" x14ac:dyDescent="0.25">
      <c r="A702" s="13" t="s">
        <v>317</v>
      </c>
      <c r="B702" s="13" t="s">
        <v>1067</v>
      </c>
      <c r="C702" s="13" t="s">
        <v>4069</v>
      </c>
      <c r="D702" s="13" t="s">
        <v>4150</v>
      </c>
      <c r="E702">
        <v>36086</v>
      </c>
    </row>
    <row r="703" spans="1:5" x14ac:dyDescent="0.25">
      <c r="A703" s="13" t="s">
        <v>317</v>
      </c>
      <c r="B703" s="13" t="s">
        <v>1068</v>
      </c>
      <c r="C703" s="13" t="s">
        <v>4069</v>
      </c>
      <c r="D703" s="13" t="s">
        <v>4150</v>
      </c>
      <c r="E703">
        <v>44690</v>
      </c>
    </row>
    <row r="704" spans="1:5" x14ac:dyDescent="0.25">
      <c r="A704" s="13" t="s">
        <v>317</v>
      </c>
      <c r="B704" s="13" t="s">
        <v>1069</v>
      </c>
      <c r="C704" s="13" t="s">
        <v>4069</v>
      </c>
      <c r="D704" s="13" t="s">
        <v>4150</v>
      </c>
      <c r="E704">
        <v>52958</v>
      </c>
    </row>
    <row r="705" spans="1:5" x14ac:dyDescent="0.25">
      <c r="A705" s="13" t="s">
        <v>317</v>
      </c>
      <c r="B705" s="13" t="s">
        <v>1070</v>
      </c>
      <c r="C705" s="13" t="s">
        <v>4069</v>
      </c>
      <c r="D705" s="13" t="s">
        <v>4150</v>
      </c>
      <c r="E705">
        <v>41848.699999999997</v>
      </c>
    </row>
    <row r="706" spans="1:5" x14ac:dyDescent="0.25">
      <c r="A706" s="13" t="s">
        <v>317</v>
      </c>
      <c r="B706" s="13" t="s">
        <v>1071</v>
      </c>
      <c r="C706" s="13" t="s">
        <v>4069</v>
      </c>
      <c r="D706" s="13" t="s">
        <v>4150</v>
      </c>
      <c r="E706">
        <v>40828</v>
      </c>
    </row>
    <row r="707" spans="1:5" x14ac:dyDescent="0.25">
      <c r="A707" s="13" t="s">
        <v>317</v>
      </c>
      <c r="B707" s="13" t="s">
        <v>1072</v>
      </c>
      <c r="C707" s="13" t="s">
        <v>4069</v>
      </c>
      <c r="D707" s="13" t="s">
        <v>4150</v>
      </c>
      <c r="E707">
        <v>29534</v>
      </c>
    </row>
    <row r="708" spans="1:5" x14ac:dyDescent="0.25">
      <c r="A708" s="13" t="s">
        <v>317</v>
      </c>
      <c r="B708" s="13" t="s">
        <v>1073</v>
      </c>
      <c r="C708" s="13" t="s">
        <v>4069</v>
      </c>
      <c r="D708" s="13" t="s">
        <v>4150</v>
      </c>
      <c r="E708">
        <v>30134</v>
      </c>
    </row>
    <row r="709" spans="1:5" x14ac:dyDescent="0.25">
      <c r="A709" s="13" t="s">
        <v>317</v>
      </c>
      <c r="B709" s="13" t="s">
        <v>1074</v>
      </c>
      <c r="C709" s="13" t="s">
        <v>4069</v>
      </c>
      <c r="D709" s="13" t="s">
        <v>4150</v>
      </c>
      <c r="E709">
        <v>30134</v>
      </c>
    </row>
    <row r="710" spans="1:5" x14ac:dyDescent="0.25">
      <c r="A710" s="13" t="s">
        <v>317</v>
      </c>
      <c r="B710" s="13" t="s">
        <v>1075</v>
      </c>
      <c r="C710" s="13" t="s">
        <v>4069</v>
      </c>
      <c r="D710" s="13" t="s">
        <v>4150</v>
      </c>
      <c r="E710">
        <v>29534</v>
      </c>
    </row>
    <row r="711" spans="1:5" x14ac:dyDescent="0.25">
      <c r="A711" s="13" t="s">
        <v>317</v>
      </c>
      <c r="B711" s="13" t="s">
        <v>1076</v>
      </c>
      <c r="C711" s="13" t="s">
        <v>4069</v>
      </c>
      <c r="D711" s="13" t="s">
        <v>4150</v>
      </c>
      <c r="E711">
        <v>35482</v>
      </c>
    </row>
    <row r="712" spans="1:5" x14ac:dyDescent="0.25">
      <c r="A712" s="13" t="s">
        <v>317</v>
      </c>
      <c r="B712" s="13" t="s">
        <v>1077</v>
      </c>
      <c r="C712" s="13" t="s">
        <v>4069</v>
      </c>
      <c r="D712" s="13" t="s">
        <v>4150</v>
      </c>
      <c r="E712">
        <v>28930</v>
      </c>
    </row>
    <row r="713" spans="1:5" x14ac:dyDescent="0.25">
      <c r="A713" s="13" t="s">
        <v>317</v>
      </c>
      <c r="B713" s="13" t="s">
        <v>1078</v>
      </c>
      <c r="C713" s="13" t="s">
        <v>4069</v>
      </c>
      <c r="D713" s="13" t="s">
        <v>4150</v>
      </c>
      <c r="E713">
        <v>30134</v>
      </c>
    </row>
    <row r="714" spans="1:5" x14ac:dyDescent="0.25">
      <c r="A714" s="13" t="s">
        <v>317</v>
      </c>
      <c r="B714" s="13" t="s">
        <v>1079</v>
      </c>
      <c r="C714" s="13" t="s">
        <v>4069</v>
      </c>
      <c r="D714" s="13" t="s">
        <v>4150</v>
      </c>
      <c r="E714">
        <v>48398</v>
      </c>
    </row>
    <row r="715" spans="1:5" x14ac:dyDescent="0.25">
      <c r="A715" s="13" t="s">
        <v>317</v>
      </c>
      <c r="B715" s="13" t="s">
        <v>1080</v>
      </c>
      <c r="C715" s="13" t="s">
        <v>4069</v>
      </c>
      <c r="D715" s="13" t="s">
        <v>4150</v>
      </c>
      <c r="E715">
        <v>45516</v>
      </c>
    </row>
    <row r="716" spans="1:5" x14ac:dyDescent="0.25">
      <c r="A716" s="13" t="s">
        <v>317</v>
      </c>
      <c r="B716" s="13" t="s">
        <v>1081</v>
      </c>
      <c r="C716" s="13" t="s">
        <v>4069</v>
      </c>
      <c r="D716" s="13" t="s">
        <v>4150</v>
      </c>
      <c r="E716">
        <v>51248</v>
      </c>
    </row>
    <row r="717" spans="1:5" x14ac:dyDescent="0.25">
      <c r="A717" s="13" t="s">
        <v>317</v>
      </c>
      <c r="B717" s="13" t="s">
        <v>1082</v>
      </c>
      <c r="C717" s="13" t="s">
        <v>4069</v>
      </c>
      <c r="D717" s="13" t="s">
        <v>4150</v>
      </c>
      <c r="E717">
        <v>30738</v>
      </c>
    </row>
    <row r="718" spans="1:5" x14ac:dyDescent="0.25">
      <c r="A718" s="13" t="s">
        <v>317</v>
      </c>
      <c r="B718" s="13" t="s">
        <v>1083</v>
      </c>
      <c r="C718" s="13" t="s">
        <v>4069</v>
      </c>
      <c r="D718" s="13" t="s">
        <v>4150</v>
      </c>
      <c r="E718">
        <v>45516</v>
      </c>
    </row>
    <row r="719" spans="1:5" x14ac:dyDescent="0.25">
      <c r="A719" s="13" t="s">
        <v>317</v>
      </c>
      <c r="B719" s="13" t="s">
        <v>1084</v>
      </c>
      <c r="C719" s="13" t="s">
        <v>4069</v>
      </c>
      <c r="D719" s="13" t="s">
        <v>4150</v>
      </c>
      <c r="E719">
        <v>44690</v>
      </c>
    </row>
    <row r="720" spans="1:5" x14ac:dyDescent="0.25">
      <c r="A720" s="13" t="s">
        <v>317</v>
      </c>
      <c r="B720" s="13" t="s">
        <v>1085</v>
      </c>
      <c r="C720" s="13" t="s">
        <v>4069</v>
      </c>
      <c r="D720" s="13" t="s">
        <v>4150</v>
      </c>
      <c r="E720">
        <v>52958</v>
      </c>
    </row>
    <row r="721" spans="1:5" x14ac:dyDescent="0.25">
      <c r="A721" s="13" t="s">
        <v>317</v>
      </c>
      <c r="B721" s="13" t="s">
        <v>1086</v>
      </c>
      <c r="C721" s="13" t="s">
        <v>4069</v>
      </c>
      <c r="D721" s="13" t="s">
        <v>4150</v>
      </c>
      <c r="E721">
        <v>17139</v>
      </c>
    </row>
    <row r="722" spans="1:5" x14ac:dyDescent="0.25">
      <c r="A722" s="13" t="s">
        <v>317</v>
      </c>
      <c r="B722" s="13" t="s">
        <v>1087</v>
      </c>
      <c r="C722" s="13" t="s">
        <v>4069</v>
      </c>
      <c r="D722" s="13" t="s">
        <v>4150</v>
      </c>
      <c r="E722">
        <v>37142</v>
      </c>
    </row>
    <row r="723" spans="1:5" x14ac:dyDescent="0.25">
      <c r="A723" s="13" t="s">
        <v>318</v>
      </c>
      <c r="B723" s="13" t="s">
        <v>1088</v>
      </c>
      <c r="C723" s="13" t="s">
        <v>4069</v>
      </c>
      <c r="D723" s="13" t="s">
        <v>4150</v>
      </c>
      <c r="E723">
        <v>43014</v>
      </c>
    </row>
    <row r="724" spans="1:5" x14ac:dyDescent="0.25">
      <c r="A724" s="13" t="s">
        <v>318</v>
      </c>
      <c r="B724" s="13" t="s">
        <v>1089</v>
      </c>
      <c r="C724" s="13" t="s">
        <v>4069</v>
      </c>
      <c r="D724" s="13" t="s">
        <v>4150</v>
      </c>
      <c r="E724">
        <v>38634</v>
      </c>
    </row>
    <row r="725" spans="1:5" x14ac:dyDescent="0.25">
      <c r="A725" s="13" t="s">
        <v>264</v>
      </c>
      <c r="B725" s="13" t="s">
        <v>1090</v>
      </c>
      <c r="C725" s="13" t="s">
        <v>4070</v>
      </c>
      <c r="D725" s="13" t="s">
        <v>4150</v>
      </c>
      <c r="E725">
        <v>41398</v>
      </c>
    </row>
    <row r="726" spans="1:5" x14ac:dyDescent="0.25">
      <c r="A726" s="13" t="s">
        <v>264</v>
      </c>
      <c r="B726" s="13" t="s">
        <v>1091</v>
      </c>
      <c r="C726" s="13" t="s">
        <v>4070</v>
      </c>
      <c r="D726" s="13" t="s">
        <v>4150</v>
      </c>
      <c r="E726">
        <v>46046</v>
      </c>
    </row>
    <row r="727" spans="1:5" x14ac:dyDescent="0.25">
      <c r="A727" s="13" t="s">
        <v>264</v>
      </c>
      <c r="B727" s="13" t="s">
        <v>1092</v>
      </c>
      <c r="C727" s="13" t="s">
        <v>4070</v>
      </c>
      <c r="D727" s="13" t="s">
        <v>4150</v>
      </c>
      <c r="E727">
        <v>36858</v>
      </c>
    </row>
    <row r="728" spans="1:5" x14ac:dyDescent="0.25">
      <c r="A728" s="13" t="s">
        <v>264</v>
      </c>
      <c r="B728" s="13" t="s">
        <v>1093</v>
      </c>
      <c r="C728" s="13" t="s">
        <v>4070</v>
      </c>
      <c r="D728" s="13" t="s">
        <v>4150</v>
      </c>
      <c r="E728">
        <v>41798</v>
      </c>
    </row>
    <row r="729" spans="1:5" x14ac:dyDescent="0.25">
      <c r="A729" s="13" t="s">
        <v>264</v>
      </c>
      <c r="B729" s="13" t="s">
        <v>1094</v>
      </c>
      <c r="C729" s="13" t="s">
        <v>4070</v>
      </c>
      <c r="D729" s="13" t="s">
        <v>4150</v>
      </c>
      <c r="E729">
        <v>34444</v>
      </c>
    </row>
    <row r="730" spans="1:5" x14ac:dyDescent="0.25">
      <c r="A730" s="13" t="s">
        <v>264</v>
      </c>
      <c r="B730" s="13" t="s">
        <v>1095</v>
      </c>
      <c r="C730" s="13" t="s">
        <v>4070</v>
      </c>
      <c r="D730" s="13" t="s">
        <v>4150</v>
      </c>
      <c r="E730">
        <v>40184</v>
      </c>
    </row>
    <row r="731" spans="1:5" x14ac:dyDescent="0.25">
      <c r="A731" s="13" t="s">
        <v>264</v>
      </c>
      <c r="B731" s="13" t="s">
        <v>1096</v>
      </c>
      <c r="C731" s="13" t="s">
        <v>4070</v>
      </c>
      <c r="D731" s="13" t="s">
        <v>4150</v>
      </c>
      <c r="E731">
        <v>36086</v>
      </c>
    </row>
    <row r="732" spans="1:5" x14ac:dyDescent="0.25">
      <c r="A732" s="13" t="s">
        <v>264</v>
      </c>
      <c r="B732" s="13" t="s">
        <v>1097</v>
      </c>
      <c r="C732" s="13" t="s">
        <v>4070</v>
      </c>
      <c r="D732" s="13" t="s">
        <v>4150</v>
      </c>
      <c r="E732">
        <v>52388</v>
      </c>
    </row>
    <row r="733" spans="1:5" x14ac:dyDescent="0.25">
      <c r="A733" s="13" t="s">
        <v>264</v>
      </c>
      <c r="B733" s="13" t="s">
        <v>1098</v>
      </c>
      <c r="C733" s="13" t="s">
        <v>4070</v>
      </c>
      <c r="D733" s="13" t="s">
        <v>4150</v>
      </c>
      <c r="E733">
        <v>50108</v>
      </c>
    </row>
    <row r="734" spans="1:5" x14ac:dyDescent="0.25">
      <c r="A734" s="13" t="s">
        <v>264</v>
      </c>
      <c r="B734" s="13" t="s">
        <v>1099</v>
      </c>
      <c r="C734" s="13" t="s">
        <v>4070</v>
      </c>
      <c r="D734" s="13" t="s">
        <v>4150</v>
      </c>
      <c r="E734">
        <v>40828</v>
      </c>
    </row>
    <row r="735" spans="1:5" x14ac:dyDescent="0.25">
      <c r="A735" s="13" t="s">
        <v>264</v>
      </c>
      <c r="B735" s="13" t="s">
        <v>1100</v>
      </c>
      <c r="C735" s="13" t="s">
        <v>4070</v>
      </c>
      <c r="D735" s="13" t="s">
        <v>4150</v>
      </c>
      <c r="E735">
        <v>48398</v>
      </c>
    </row>
    <row r="736" spans="1:5" x14ac:dyDescent="0.25">
      <c r="A736" s="13" t="s">
        <v>264</v>
      </c>
      <c r="B736" s="13" t="s">
        <v>1101</v>
      </c>
      <c r="C736" s="13" t="s">
        <v>4070</v>
      </c>
      <c r="D736" s="13" t="s">
        <v>4150</v>
      </c>
      <c r="E736">
        <v>30134</v>
      </c>
    </row>
    <row r="737" spans="1:5" x14ac:dyDescent="0.25">
      <c r="A737" s="13" t="s">
        <v>264</v>
      </c>
      <c r="B737" s="13" t="s">
        <v>1102</v>
      </c>
      <c r="C737" s="13" t="s">
        <v>4070</v>
      </c>
      <c r="D737" s="13" t="s">
        <v>4150</v>
      </c>
      <c r="E737">
        <v>39614</v>
      </c>
    </row>
    <row r="738" spans="1:5" x14ac:dyDescent="0.25">
      <c r="A738" s="13" t="s">
        <v>264</v>
      </c>
      <c r="B738" s="13" t="s">
        <v>1103</v>
      </c>
      <c r="C738" s="13" t="s">
        <v>4070</v>
      </c>
      <c r="D738" s="13" t="s">
        <v>4150</v>
      </c>
      <c r="E738">
        <v>28930</v>
      </c>
    </row>
    <row r="739" spans="1:5" x14ac:dyDescent="0.25">
      <c r="A739" s="13" t="s">
        <v>264</v>
      </c>
      <c r="B739" s="13" t="s">
        <v>1104</v>
      </c>
      <c r="C739" s="13" t="s">
        <v>4070</v>
      </c>
      <c r="D739" s="13" t="s">
        <v>4150</v>
      </c>
      <c r="E739">
        <v>32388</v>
      </c>
    </row>
    <row r="740" spans="1:5" x14ac:dyDescent="0.25">
      <c r="A740" s="13" t="s">
        <v>265</v>
      </c>
      <c r="B740" s="13" t="s">
        <v>1105</v>
      </c>
      <c r="C740" s="13" t="s">
        <v>4070</v>
      </c>
      <c r="D740" s="13" t="s">
        <v>4150</v>
      </c>
      <c r="E740">
        <v>40828</v>
      </c>
    </row>
    <row r="741" spans="1:5" x14ac:dyDescent="0.25">
      <c r="A741" s="13" t="s">
        <v>265</v>
      </c>
      <c r="B741" s="13" t="s">
        <v>1106</v>
      </c>
      <c r="C741" s="13" t="s">
        <v>4070</v>
      </c>
      <c r="D741" s="13" t="s">
        <v>4150</v>
      </c>
      <c r="E741">
        <v>14465</v>
      </c>
    </row>
    <row r="742" spans="1:5" x14ac:dyDescent="0.25">
      <c r="A742" s="13" t="s">
        <v>265</v>
      </c>
      <c r="B742" s="13" t="s">
        <v>1107</v>
      </c>
      <c r="C742" s="13" t="s">
        <v>4070</v>
      </c>
      <c r="D742" s="13" t="s">
        <v>4150</v>
      </c>
      <c r="E742">
        <v>48968</v>
      </c>
    </row>
    <row r="743" spans="1:5" x14ac:dyDescent="0.25">
      <c r="A743" s="13" t="s">
        <v>265</v>
      </c>
      <c r="B743" s="13" t="s">
        <v>1108</v>
      </c>
      <c r="C743" s="13" t="s">
        <v>4070</v>
      </c>
      <c r="D743" s="13" t="s">
        <v>4150</v>
      </c>
      <c r="E743">
        <v>36418</v>
      </c>
    </row>
    <row r="744" spans="1:5" x14ac:dyDescent="0.25">
      <c r="A744" s="13" t="s">
        <v>265</v>
      </c>
      <c r="B744" s="13" t="s">
        <v>1109</v>
      </c>
      <c r="C744" s="13" t="s">
        <v>4070</v>
      </c>
      <c r="D744" s="13" t="s">
        <v>4150</v>
      </c>
      <c r="E744">
        <v>44632</v>
      </c>
    </row>
    <row r="745" spans="1:5" x14ac:dyDescent="0.25">
      <c r="A745" s="13" t="s">
        <v>265</v>
      </c>
      <c r="B745" s="13" t="s">
        <v>1110</v>
      </c>
      <c r="C745" s="13" t="s">
        <v>4070</v>
      </c>
      <c r="D745" s="13" t="s">
        <v>4150</v>
      </c>
      <c r="E745">
        <v>47258</v>
      </c>
    </row>
    <row r="746" spans="1:5" x14ac:dyDescent="0.25">
      <c r="A746" s="13" t="s">
        <v>265</v>
      </c>
      <c r="B746" s="13" t="s">
        <v>1111</v>
      </c>
      <c r="C746" s="13" t="s">
        <v>4070</v>
      </c>
      <c r="D746" s="13" t="s">
        <v>4150</v>
      </c>
      <c r="E746">
        <v>40828</v>
      </c>
    </row>
    <row r="747" spans="1:5" x14ac:dyDescent="0.25">
      <c r="A747" s="13" t="s">
        <v>265</v>
      </c>
      <c r="B747" s="13" t="s">
        <v>1112</v>
      </c>
      <c r="C747" s="13" t="s">
        <v>4070</v>
      </c>
      <c r="D747" s="13" t="s">
        <v>4150</v>
      </c>
      <c r="E747">
        <v>48968</v>
      </c>
    </row>
    <row r="748" spans="1:5" x14ac:dyDescent="0.25">
      <c r="A748" s="13" t="s">
        <v>265</v>
      </c>
      <c r="B748" s="13" t="s">
        <v>1113</v>
      </c>
      <c r="C748" s="13" t="s">
        <v>4070</v>
      </c>
      <c r="D748" s="13" t="s">
        <v>4150</v>
      </c>
      <c r="E748">
        <v>40828</v>
      </c>
    </row>
    <row r="749" spans="1:5" x14ac:dyDescent="0.25">
      <c r="A749" s="13" t="s">
        <v>265</v>
      </c>
      <c r="B749" s="13" t="s">
        <v>1114</v>
      </c>
      <c r="C749" s="13" t="s">
        <v>4070</v>
      </c>
      <c r="D749" s="13" t="s">
        <v>4150</v>
      </c>
      <c r="E749">
        <v>44632</v>
      </c>
    </row>
    <row r="750" spans="1:5" x14ac:dyDescent="0.25">
      <c r="A750" s="13" t="s">
        <v>265</v>
      </c>
      <c r="B750" s="13" t="s">
        <v>1115</v>
      </c>
      <c r="C750" s="13" t="s">
        <v>4070</v>
      </c>
      <c r="D750" s="13" t="s">
        <v>4150</v>
      </c>
      <c r="E750">
        <v>42538</v>
      </c>
    </row>
    <row r="751" spans="1:5" x14ac:dyDescent="0.25">
      <c r="A751" s="13" t="s">
        <v>265</v>
      </c>
      <c r="B751" s="13" t="s">
        <v>1116</v>
      </c>
      <c r="C751" s="13" t="s">
        <v>4070</v>
      </c>
      <c r="D751" s="13" t="s">
        <v>4150</v>
      </c>
      <c r="E751">
        <v>33676</v>
      </c>
    </row>
    <row r="752" spans="1:5" x14ac:dyDescent="0.25">
      <c r="A752" s="13" t="s">
        <v>265</v>
      </c>
      <c r="B752" s="13" t="s">
        <v>1117</v>
      </c>
      <c r="C752" s="13" t="s">
        <v>4070</v>
      </c>
      <c r="D752" s="13" t="s">
        <v>4150</v>
      </c>
      <c r="E752">
        <v>34000</v>
      </c>
    </row>
    <row r="753" spans="1:5" x14ac:dyDescent="0.25">
      <c r="A753" s="13" t="s">
        <v>266</v>
      </c>
      <c r="B753" s="13" t="s">
        <v>1118</v>
      </c>
      <c r="C753" s="13" t="s">
        <v>4070</v>
      </c>
      <c r="D753" s="13" t="s">
        <v>4150</v>
      </c>
      <c r="E753">
        <v>37142</v>
      </c>
    </row>
    <row r="754" spans="1:5" x14ac:dyDescent="0.25">
      <c r="A754" s="13" t="s">
        <v>266</v>
      </c>
      <c r="B754" s="13" t="s">
        <v>1119</v>
      </c>
      <c r="C754" s="13" t="s">
        <v>4070</v>
      </c>
      <c r="D754" s="13" t="s">
        <v>4150</v>
      </c>
      <c r="E754">
        <v>48968</v>
      </c>
    </row>
    <row r="755" spans="1:5" x14ac:dyDescent="0.25">
      <c r="A755" s="13" t="s">
        <v>266</v>
      </c>
      <c r="B755" s="13" t="s">
        <v>1120</v>
      </c>
      <c r="C755" s="13" t="s">
        <v>4070</v>
      </c>
      <c r="D755" s="13" t="s">
        <v>4150</v>
      </c>
      <c r="E755">
        <v>38474</v>
      </c>
    </row>
    <row r="756" spans="1:5" x14ac:dyDescent="0.25">
      <c r="A756" s="13" t="s">
        <v>266</v>
      </c>
      <c r="B756" s="13" t="s">
        <v>1121</v>
      </c>
      <c r="C756" s="13" t="s">
        <v>4070</v>
      </c>
      <c r="D756" s="13" t="s">
        <v>4150</v>
      </c>
      <c r="E756">
        <v>40184</v>
      </c>
    </row>
    <row r="757" spans="1:5" x14ac:dyDescent="0.25">
      <c r="A757" s="13" t="s">
        <v>266</v>
      </c>
      <c r="B757" s="13" t="s">
        <v>1122</v>
      </c>
      <c r="C757" s="13" t="s">
        <v>4070</v>
      </c>
      <c r="D757" s="13" t="s">
        <v>4150</v>
      </c>
      <c r="E757">
        <v>28930</v>
      </c>
    </row>
    <row r="758" spans="1:5" x14ac:dyDescent="0.25">
      <c r="A758" s="13" t="s">
        <v>266</v>
      </c>
      <c r="B758" s="13" t="s">
        <v>1123</v>
      </c>
      <c r="C758" s="13" t="s">
        <v>4070</v>
      </c>
      <c r="D758" s="13" t="s">
        <v>4150</v>
      </c>
      <c r="E758">
        <v>44248</v>
      </c>
    </row>
    <row r="759" spans="1:5" x14ac:dyDescent="0.25">
      <c r="A759" s="13" t="s">
        <v>266</v>
      </c>
      <c r="B759" s="13" t="s">
        <v>1124</v>
      </c>
      <c r="C759" s="13" t="s">
        <v>4070</v>
      </c>
      <c r="D759" s="13" t="s">
        <v>4150</v>
      </c>
      <c r="E759">
        <v>36086</v>
      </c>
    </row>
    <row r="760" spans="1:5" x14ac:dyDescent="0.25">
      <c r="A760" s="13" t="s">
        <v>266</v>
      </c>
      <c r="B760" s="13" t="s">
        <v>1125</v>
      </c>
      <c r="C760" s="13" t="s">
        <v>4070</v>
      </c>
      <c r="D760" s="13" t="s">
        <v>4150</v>
      </c>
      <c r="E760">
        <v>47828</v>
      </c>
    </row>
    <row r="761" spans="1:5" x14ac:dyDescent="0.25">
      <c r="A761" s="13" t="s">
        <v>266</v>
      </c>
      <c r="B761" s="13" t="s">
        <v>1126</v>
      </c>
      <c r="C761" s="13" t="s">
        <v>4070</v>
      </c>
      <c r="D761" s="13" t="s">
        <v>4150</v>
      </c>
      <c r="E761">
        <v>31014</v>
      </c>
    </row>
    <row r="762" spans="1:5" x14ac:dyDescent="0.25">
      <c r="A762" s="13" t="s">
        <v>266</v>
      </c>
      <c r="B762" s="13" t="s">
        <v>1127</v>
      </c>
      <c r="C762" s="13" t="s">
        <v>4070</v>
      </c>
      <c r="D762" s="13" t="s">
        <v>4150</v>
      </c>
      <c r="E762">
        <v>41798</v>
      </c>
    </row>
    <row r="763" spans="1:5" x14ac:dyDescent="0.25">
      <c r="A763" s="13" t="s">
        <v>266</v>
      </c>
      <c r="B763" s="13" t="s">
        <v>1128</v>
      </c>
      <c r="C763" s="13" t="s">
        <v>4070</v>
      </c>
      <c r="D763" s="13" t="s">
        <v>4150</v>
      </c>
      <c r="E763">
        <v>43108</v>
      </c>
    </row>
    <row r="764" spans="1:5" x14ac:dyDescent="0.25">
      <c r="A764" s="13" t="s">
        <v>266</v>
      </c>
      <c r="B764" s="13" t="s">
        <v>1129</v>
      </c>
      <c r="C764" s="13" t="s">
        <v>4070</v>
      </c>
      <c r="D764" s="13" t="s">
        <v>4150</v>
      </c>
      <c r="E764">
        <v>44226</v>
      </c>
    </row>
    <row r="765" spans="1:5" x14ac:dyDescent="0.25">
      <c r="A765" s="13" t="s">
        <v>266</v>
      </c>
      <c r="B765" s="13" t="s">
        <v>1130</v>
      </c>
      <c r="C765" s="13" t="s">
        <v>4070</v>
      </c>
      <c r="D765" s="13" t="s">
        <v>4150</v>
      </c>
      <c r="E765">
        <v>36692</v>
      </c>
    </row>
    <row r="766" spans="1:5" x14ac:dyDescent="0.25">
      <c r="A766" s="13" t="s">
        <v>266</v>
      </c>
      <c r="B766" s="13" t="s">
        <v>1131</v>
      </c>
      <c r="C766" s="13" t="s">
        <v>4070</v>
      </c>
      <c r="D766" s="13" t="s">
        <v>4150</v>
      </c>
      <c r="E766">
        <v>28930</v>
      </c>
    </row>
    <row r="767" spans="1:5" x14ac:dyDescent="0.25">
      <c r="A767" s="13" t="s">
        <v>266</v>
      </c>
      <c r="B767" s="13" t="s">
        <v>1132</v>
      </c>
      <c r="C767" s="13" t="s">
        <v>4070</v>
      </c>
      <c r="D767" s="13" t="s">
        <v>4150</v>
      </c>
      <c r="E767">
        <v>30738</v>
      </c>
    </row>
    <row r="768" spans="1:5" x14ac:dyDescent="0.25">
      <c r="A768" s="13" t="s">
        <v>266</v>
      </c>
      <c r="B768" s="13" t="s">
        <v>1133</v>
      </c>
      <c r="C768" s="13" t="s">
        <v>4070</v>
      </c>
      <c r="D768" s="13" t="s">
        <v>4150</v>
      </c>
      <c r="E768">
        <v>43734</v>
      </c>
    </row>
    <row r="769" spans="1:5" x14ac:dyDescent="0.25">
      <c r="A769" s="13" t="s">
        <v>266</v>
      </c>
      <c r="B769" s="13" t="s">
        <v>1134</v>
      </c>
      <c r="C769" s="13" t="s">
        <v>4070</v>
      </c>
      <c r="D769" s="13" t="s">
        <v>4150</v>
      </c>
      <c r="E769">
        <v>47258</v>
      </c>
    </row>
    <row r="770" spans="1:5" x14ac:dyDescent="0.25">
      <c r="A770" s="13" t="s">
        <v>266</v>
      </c>
      <c r="B770" s="13" t="s">
        <v>1135</v>
      </c>
      <c r="C770" s="13" t="s">
        <v>4070</v>
      </c>
      <c r="D770" s="13" t="s">
        <v>4150</v>
      </c>
      <c r="E770">
        <v>40828</v>
      </c>
    </row>
    <row r="771" spans="1:5" x14ac:dyDescent="0.25">
      <c r="A771" s="13" t="s">
        <v>321</v>
      </c>
      <c r="B771" s="13" t="s">
        <v>1136</v>
      </c>
      <c r="C771" s="13" t="s">
        <v>4070</v>
      </c>
      <c r="D771" s="13" t="s">
        <v>4150</v>
      </c>
      <c r="E771">
        <v>45438</v>
      </c>
    </row>
    <row r="772" spans="1:5" x14ac:dyDescent="0.25">
      <c r="A772" s="13" t="s">
        <v>321</v>
      </c>
      <c r="B772" s="13" t="s">
        <v>1137</v>
      </c>
      <c r="C772" s="13" t="s">
        <v>4070</v>
      </c>
      <c r="D772" s="13" t="s">
        <v>4150</v>
      </c>
      <c r="E772">
        <v>40828</v>
      </c>
    </row>
    <row r="773" spans="1:5" x14ac:dyDescent="0.25">
      <c r="A773" s="13" t="s">
        <v>321</v>
      </c>
      <c r="B773" s="13" t="s">
        <v>1138</v>
      </c>
      <c r="C773" s="13" t="s">
        <v>4070</v>
      </c>
      <c r="D773" s="13" t="s">
        <v>4150</v>
      </c>
      <c r="E773">
        <v>48968</v>
      </c>
    </row>
    <row r="774" spans="1:5" x14ac:dyDescent="0.25">
      <c r="A774" s="13" t="s">
        <v>321</v>
      </c>
      <c r="B774" s="13" t="s">
        <v>1139</v>
      </c>
      <c r="C774" s="13" t="s">
        <v>4070</v>
      </c>
      <c r="D774" s="13" t="s">
        <v>4150</v>
      </c>
      <c r="E774">
        <v>48218</v>
      </c>
    </row>
    <row r="775" spans="1:5" x14ac:dyDescent="0.25">
      <c r="A775" s="13" t="s">
        <v>321</v>
      </c>
      <c r="B775" s="13" t="s">
        <v>1140</v>
      </c>
      <c r="C775" s="13" t="s">
        <v>4070</v>
      </c>
      <c r="D775" s="13" t="s">
        <v>4150</v>
      </c>
      <c r="E775">
        <v>33676</v>
      </c>
    </row>
    <row r="776" spans="1:5" x14ac:dyDescent="0.25">
      <c r="A776" s="13" t="s">
        <v>321</v>
      </c>
      <c r="B776" s="13" t="s">
        <v>1141</v>
      </c>
      <c r="C776" s="13" t="s">
        <v>4070</v>
      </c>
      <c r="D776" s="13" t="s">
        <v>4150</v>
      </c>
      <c r="E776">
        <v>40828</v>
      </c>
    </row>
    <row r="777" spans="1:5" x14ac:dyDescent="0.25">
      <c r="A777" s="13" t="s">
        <v>321</v>
      </c>
      <c r="B777" s="13" t="s">
        <v>1142</v>
      </c>
      <c r="C777" s="13" t="s">
        <v>4070</v>
      </c>
      <c r="D777" s="13" t="s">
        <v>4150</v>
      </c>
      <c r="E777">
        <v>31590</v>
      </c>
    </row>
    <row r="778" spans="1:5" x14ac:dyDescent="0.25">
      <c r="A778" s="13" t="s">
        <v>321</v>
      </c>
      <c r="B778" s="13" t="s">
        <v>1143</v>
      </c>
      <c r="C778" s="13" t="s">
        <v>4070</v>
      </c>
      <c r="D778" s="13" t="s">
        <v>4150</v>
      </c>
      <c r="E778">
        <v>40828</v>
      </c>
    </row>
    <row r="779" spans="1:5" x14ac:dyDescent="0.25">
      <c r="A779" s="13" t="s">
        <v>321</v>
      </c>
      <c r="B779" s="13" t="s">
        <v>1144</v>
      </c>
      <c r="C779" s="13" t="s">
        <v>4070</v>
      </c>
      <c r="D779" s="13" t="s">
        <v>4150</v>
      </c>
      <c r="E779">
        <v>49358</v>
      </c>
    </row>
    <row r="780" spans="1:5" x14ac:dyDescent="0.25">
      <c r="A780" s="13" t="s">
        <v>321</v>
      </c>
      <c r="B780" s="13" t="s">
        <v>1145</v>
      </c>
      <c r="C780" s="13" t="s">
        <v>4070</v>
      </c>
      <c r="D780" s="13" t="s">
        <v>4150</v>
      </c>
      <c r="E780">
        <v>51248</v>
      </c>
    </row>
    <row r="781" spans="1:5" x14ac:dyDescent="0.25">
      <c r="A781" s="13" t="s">
        <v>321</v>
      </c>
      <c r="B781" s="13" t="s">
        <v>1146</v>
      </c>
      <c r="C781" s="13" t="s">
        <v>4070</v>
      </c>
      <c r="D781" s="13" t="s">
        <v>4150</v>
      </c>
      <c r="E781">
        <v>44304</v>
      </c>
    </row>
    <row r="782" spans="1:5" x14ac:dyDescent="0.25">
      <c r="A782" s="13" t="s">
        <v>321</v>
      </c>
      <c r="B782" s="13" t="s">
        <v>1147</v>
      </c>
      <c r="C782" s="13" t="s">
        <v>4070</v>
      </c>
      <c r="D782" s="13" t="s">
        <v>4150</v>
      </c>
      <c r="E782">
        <v>42538</v>
      </c>
    </row>
    <row r="783" spans="1:5" x14ac:dyDescent="0.25">
      <c r="A783" s="13" t="s">
        <v>321</v>
      </c>
      <c r="B783" s="13" t="s">
        <v>1148</v>
      </c>
      <c r="C783" s="13" t="s">
        <v>4070</v>
      </c>
      <c r="D783" s="13" t="s">
        <v>4150</v>
      </c>
      <c r="E783">
        <v>44832</v>
      </c>
    </row>
    <row r="784" spans="1:5" x14ac:dyDescent="0.25">
      <c r="A784" s="13" t="s">
        <v>321</v>
      </c>
      <c r="B784" s="13" t="s">
        <v>1149</v>
      </c>
      <c r="C784" s="13" t="s">
        <v>4070</v>
      </c>
      <c r="D784" s="13" t="s">
        <v>4150</v>
      </c>
      <c r="E784">
        <v>36086</v>
      </c>
    </row>
    <row r="785" spans="1:5" x14ac:dyDescent="0.25">
      <c r="A785" s="13" t="s">
        <v>321</v>
      </c>
      <c r="B785" s="13" t="s">
        <v>1150</v>
      </c>
      <c r="C785" s="13" t="s">
        <v>4070</v>
      </c>
      <c r="D785" s="13" t="s">
        <v>4150</v>
      </c>
      <c r="E785">
        <v>38348</v>
      </c>
    </row>
    <row r="786" spans="1:5" x14ac:dyDescent="0.25">
      <c r="A786" s="13" t="s">
        <v>321</v>
      </c>
      <c r="B786" s="13" t="s">
        <v>1151</v>
      </c>
      <c r="C786" s="13" t="s">
        <v>4070</v>
      </c>
      <c r="D786" s="13" t="s">
        <v>4150</v>
      </c>
      <c r="E786">
        <v>39044</v>
      </c>
    </row>
    <row r="787" spans="1:5" x14ac:dyDescent="0.25">
      <c r="A787" s="13" t="s">
        <v>321</v>
      </c>
      <c r="B787" s="13" t="s">
        <v>1152</v>
      </c>
      <c r="C787" s="13" t="s">
        <v>4070</v>
      </c>
      <c r="D787" s="13" t="s">
        <v>4150</v>
      </c>
      <c r="E787">
        <v>48968</v>
      </c>
    </row>
    <row r="788" spans="1:5" x14ac:dyDescent="0.25">
      <c r="A788" s="13" t="s">
        <v>321</v>
      </c>
      <c r="B788" s="13" t="s">
        <v>1153</v>
      </c>
      <c r="C788" s="13" t="s">
        <v>4070</v>
      </c>
      <c r="D788" s="13" t="s">
        <v>4150</v>
      </c>
      <c r="E788">
        <v>35482</v>
      </c>
    </row>
    <row r="789" spans="1:5" x14ac:dyDescent="0.25">
      <c r="A789" s="13" t="s">
        <v>267</v>
      </c>
      <c r="B789" s="13" t="s">
        <v>1154</v>
      </c>
      <c r="C789" s="13" t="s">
        <v>4070</v>
      </c>
      <c r="D789" s="13" t="s">
        <v>4150</v>
      </c>
      <c r="E789">
        <v>42538</v>
      </c>
    </row>
    <row r="790" spans="1:5" x14ac:dyDescent="0.25">
      <c r="A790" s="13" t="s">
        <v>267</v>
      </c>
      <c r="B790" s="13" t="s">
        <v>1155</v>
      </c>
      <c r="C790" s="13" t="s">
        <v>4070</v>
      </c>
      <c r="D790" s="13" t="s">
        <v>4150</v>
      </c>
      <c r="E790">
        <v>34602</v>
      </c>
    </row>
    <row r="791" spans="1:5" x14ac:dyDescent="0.25">
      <c r="A791" s="13" t="s">
        <v>267</v>
      </c>
      <c r="B791" s="13" t="s">
        <v>1156</v>
      </c>
      <c r="C791" s="13" t="s">
        <v>4070</v>
      </c>
      <c r="D791" s="13" t="s">
        <v>4150</v>
      </c>
      <c r="E791">
        <v>48052</v>
      </c>
    </row>
    <row r="792" spans="1:5" x14ac:dyDescent="0.25">
      <c r="A792" s="13" t="s">
        <v>267</v>
      </c>
      <c r="B792" s="13" t="s">
        <v>1157</v>
      </c>
      <c r="C792" s="13" t="s">
        <v>4070</v>
      </c>
      <c r="D792" s="13" t="s">
        <v>4150</v>
      </c>
      <c r="E792">
        <v>28930</v>
      </c>
    </row>
    <row r="793" spans="1:5" x14ac:dyDescent="0.25">
      <c r="A793" s="13" t="s">
        <v>267</v>
      </c>
      <c r="B793" s="13" t="s">
        <v>1158</v>
      </c>
      <c r="C793" s="13" t="s">
        <v>4070</v>
      </c>
      <c r="D793" s="13" t="s">
        <v>4150</v>
      </c>
      <c r="E793">
        <v>48968</v>
      </c>
    </row>
    <row r="794" spans="1:5" x14ac:dyDescent="0.25">
      <c r="A794" s="13" t="s">
        <v>267</v>
      </c>
      <c r="B794" s="13" t="s">
        <v>1159</v>
      </c>
      <c r="C794" s="13" t="s">
        <v>4070</v>
      </c>
      <c r="D794" s="13" t="s">
        <v>4150</v>
      </c>
      <c r="E794">
        <v>40762</v>
      </c>
    </row>
    <row r="795" spans="1:5" x14ac:dyDescent="0.25">
      <c r="A795" s="13" t="s">
        <v>267</v>
      </c>
      <c r="B795" s="13" t="s">
        <v>1160</v>
      </c>
      <c r="C795" s="13" t="s">
        <v>4070</v>
      </c>
      <c r="D795" s="13" t="s">
        <v>4150</v>
      </c>
      <c r="E795">
        <v>40828</v>
      </c>
    </row>
    <row r="796" spans="1:5" x14ac:dyDescent="0.25">
      <c r="A796" s="13" t="s">
        <v>267</v>
      </c>
      <c r="B796" s="13" t="s">
        <v>1161</v>
      </c>
      <c r="C796" s="13" t="s">
        <v>4070</v>
      </c>
      <c r="D796" s="13" t="s">
        <v>4150</v>
      </c>
      <c r="E796">
        <v>30134</v>
      </c>
    </row>
    <row r="797" spans="1:5" x14ac:dyDescent="0.25">
      <c r="A797" s="13" t="s">
        <v>267</v>
      </c>
      <c r="B797" s="13" t="s">
        <v>1162</v>
      </c>
      <c r="C797" s="13" t="s">
        <v>4070</v>
      </c>
      <c r="D797" s="13" t="s">
        <v>4150</v>
      </c>
      <c r="E797">
        <v>34602</v>
      </c>
    </row>
    <row r="798" spans="1:5" x14ac:dyDescent="0.25">
      <c r="A798" s="13" t="s">
        <v>267</v>
      </c>
      <c r="B798" s="13" t="s">
        <v>1163</v>
      </c>
      <c r="C798" s="13" t="s">
        <v>4070</v>
      </c>
      <c r="D798" s="13" t="s">
        <v>4150</v>
      </c>
      <c r="E798">
        <v>35652</v>
      </c>
    </row>
    <row r="799" spans="1:5" x14ac:dyDescent="0.25">
      <c r="A799" s="13" t="s">
        <v>267</v>
      </c>
      <c r="B799" s="13" t="s">
        <v>1164</v>
      </c>
      <c r="C799" s="13" t="s">
        <v>4070</v>
      </c>
      <c r="D799" s="13" t="s">
        <v>4150</v>
      </c>
      <c r="E799">
        <v>47648</v>
      </c>
    </row>
    <row r="800" spans="1:5" x14ac:dyDescent="0.25">
      <c r="A800" s="13" t="s">
        <v>267</v>
      </c>
      <c r="B800" s="13" t="s">
        <v>1165</v>
      </c>
      <c r="C800" s="13" t="s">
        <v>4070</v>
      </c>
      <c r="D800" s="13" t="s">
        <v>4150</v>
      </c>
      <c r="E800">
        <v>33396</v>
      </c>
    </row>
    <row r="801" spans="1:5" x14ac:dyDescent="0.25">
      <c r="A801" s="13" t="s">
        <v>267</v>
      </c>
      <c r="B801" s="13" t="s">
        <v>1166</v>
      </c>
      <c r="C801" s="13" t="s">
        <v>4070</v>
      </c>
      <c r="D801" s="13" t="s">
        <v>4150</v>
      </c>
      <c r="E801">
        <v>33592</v>
      </c>
    </row>
    <row r="802" spans="1:5" x14ac:dyDescent="0.25">
      <c r="A802" s="13" t="s">
        <v>267</v>
      </c>
      <c r="B802" s="13" t="s">
        <v>1167</v>
      </c>
      <c r="C802" s="13" t="s">
        <v>4070</v>
      </c>
      <c r="D802" s="13" t="s">
        <v>4150</v>
      </c>
      <c r="E802">
        <v>35482</v>
      </c>
    </row>
    <row r="803" spans="1:5" x14ac:dyDescent="0.25">
      <c r="A803" s="13" t="s">
        <v>267</v>
      </c>
      <c r="B803" s="13" t="s">
        <v>1168</v>
      </c>
      <c r="C803" s="13" t="s">
        <v>4070</v>
      </c>
      <c r="D803" s="13" t="s">
        <v>4150</v>
      </c>
      <c r="E803">
        <v>34160</v>
      </c>
    </row>
    <row r="804" spans="1:5" x14ac:dyDescent="0.25">
      <c r="A804" s="13" t="s">
        <v>299</v>
      </c>
      <c r="B804" s="13" t="s">
        <v>1169</v>
      </c>
      <c r="C804" s="13" t="s">
        <v>4070</v>
      </c>
      <c r="D804" s="13" t="s">
        <v>4150</v>
      </c>
      <c r="E804">
        <v>39044</v>
      </c>
    </row>
    <row r="805" spans="1:5" x14ac:dyDescent="0.25">
      <c r="A805" s="13" t="s">
        <v>299</v>
      </c>
      <c r="B805" s="13" t="s">
        <v>1170</v>
      </c>
      <c r="C805" s="13" t="s">
        <v>4070</v>
      </c>
      <c r="D805" s="13" t="s">
        <v>4150</v>
      </c>
      <c r="E805">
        <v>40762</v>
      </c>
    </row>
    <row r="806" spans="1:5" x14ac:dyDescent="0.25">
      <c r="A806" s="13" t="s">
        <v>299</v>
      </c>
      <c r="B806" s="13" t="s">
        <v>1171</v>
      </c>
      <c r="C806" s="13" t="s">
        <v>4070</v>
      </c>
      <c r="D806" s="13" t="s">
        <v>4150</v>
      </c>
      <c r="E806">
        <v>40828</v>
      </c>
    </row>
    <row r="807" spans="1:5" x14ac:dyDescent="0.25">
      <c r="A807" s="13" t="s">
        <v>299</v>
      </c>
      <c r="B807" s="13" t="s">
        <v>1172</v>
      </c>
      <c r="C807" s="13" t="s">
        <v>4070</v>
      </c>
      <c r="D807" s="13" t="s">
        <v>4150</v>
      </c>
      <c r="E807">
        <v>28930</v>
      </c>
    </row>
    <row r="808" spans="1:5" x14ac:dyDescent="0.25">
      <c r="A808" s="13" t="s">
        <v>299</v>
      </c>
      <c r="B808" s="13" t="s">
        <v>1173</v>
      </c>
      <c r="C808" s="13" t="s">
        <v>4070</v>
      </c>
      <c r="D808" s="13" t="s">
        <v>4150</v>
      </c>
      <c r="E808">
        <v>42400</v>
      </c>
    </row>
    <row r="809" spans="1:5" x14ac:dyDescent="0.25">
      <c r="A809" s="13" t="s">
        <v>299</v>
      </c>
      <c r="B809" s="13" t="s">
        <v>1174</v>
      </c>
      <c r="C809" s="13" t="s">
        <v>4070</v>
      </c>
      <c r="D809" s="13" t="s">
        <v>4150</v>
      </c>
      <c r="E809">
        <v>40184</v>
      </c>
    </row>
    <row r="810" spans="1:5" x14ac:dyDescent="0.25">
      <c r="A810" s="13" t="s">
        <v>299</v>
      </c>
      <c r="B810" s="13" t="s">
        <v>1175</v>
      </c>
      <c r="C810" s="13" t="s">
        <v>4070</v>
      </c>
      <c r="D810" s="13" t="s">
        <v>4150</v>
      </c>
      <c r="E810">
        <v>48968</v>
      </c>
    </row>
    <row r="811" spans="1:5" x14ac:dyDescent="0.25">
      <c r="A811" s="13" t="s">
        <v>299</v>
      </c>
      <c r="B811" s="13" t="s">
        <v>1176</v>
      </c>
      <c r="C811" s="13" t="s">
        <v>4070</v>
      </c>
      <c r="D811" s="13" t="s">
        <v>4150</v>
      </c>
      <c r="E811">
        <v>44832</v>
      </c>
    </row>
    <row r="812" spans="1:5" x14ac:dyDescent="0.25">
      <c r="A812" s="13" t="s">
        <v>299</v>
      </c>
      <c r="B812" s="13" t="s">
        <v>1177</v>
      </c>
      <c r="C812" s="13" t="s">
        <v>4070</v>
      </c>
      <c r="D812" s="13" t="s">
        <v>4150</v>
      </c>
      <c r="E812">
        <v>30134</v>
      </c>
    </row>
    <row r="813" spans="1:5" x14ac:dyDescent="0.25">
      <c r="A813" s="13" t="s">
        <v>299</v>
      </c>
      <c r="B813" s="13" t="s">
        <v>1178</v>
      </c>
      <c r="C813" s="13" t="s">
        <v>4070</v>
      </c>
      <c r="D813" s="13" t="s">
        <v>4150</v>
      </c>
      <c r="E813">
        <v>46046</v>
      </c>
    </row>
    <row r="814" spans="1:5" x14ac:dyDescent="0.25">
      <c r="A814" s="13" t="s">
        <v>299</v>
      </c>
      <c r="B814" s="13" t="s">
        <v>1179</v>
      </c>
      <c r="C814" s="13" t="s">
        <v>4070</v>
      </c>
      <c r="D814" s="13" t="s">
        <v>4150</v>
      </c>
      <c r="E814">
        <v>36254</v>
      </c>
    </row>
    <row r="815" spans="1:5" x14ac:dyDescent="0.25">
      <c r="A815" s="13" t="s">
        <v>299</v>
      </c>
      <c r="B815" s="13" t="s">
        <v>1180</v>
      </c>
      <c r="C815" s="13" t="s">
        <v>4070</v>
      </c>
      <c r="D815" s="13" t="s">
        <v>4150</v>
      </c>
      <c r="E815">
        <v>46046</v>
      </c>
    </row>
    <row r="816" spans="1:5" x14ac:dyDescent="0.25">
      <c r="A816" s="13" t="s">
        <v>299</v>
      </c>
      <c r="B816" s="13" t="s">
        <v>1181</v>
      </c>
      <c r="C816" s="13" t="s">
        <v>4070</v>
      </c>
      <c r="D816" s="13" t="s">
        <v>4150</v>
      </c>
      <c r="E816">
        <v>30134</v>
      </c>
    </row>
    <row r="817" spans="1:5" x14ac:dyDescent="0.25">
      <c r="A817" s="13" t="s">
        <v>299</v>
      </c>
      <c r="B817" s="13" t="s">
        <v>1182</v>
      </c>
      <c r="C817" s="13" t="s">
        <v>4070</v>
      </c>
      <c r="D817" s="13" t="s">
        <v>4150</v>
      </c>
      <c r="E817">
        <v>32796</v>
      </c>
    </row>
    <row r="818" spans="1:5" x14ac:dyDescent="0.25">
      <c r="A818" s="13" t="s">
        <v>299</v>
      </c>
      <c r="B818" s="13" t="s">
        <v>1183</v>
      </c>
      <c r="C818" s="13" t="s">
        <v>4070</v>
      </c>
      <c r="D818" s="13" t="s">
        <v>4150</v>
      </c>
      <c r="E818">
        <v>30738</v>
      </c>
    </row>
    <row r="819" spans="1:5" x14ac:dyDescent="0.25">
      <c r="A819" s="13" t="s">
        <v>268</v>
      </c>
      <c r="B819" s="13" t="s">
        <v>1184</v>
      </c>
      <c r="C819" s="13" t="s">
        <v>4070</v>
      </c>
      <c r="D819" s="13" t="s">
        <v>4150</v>
      </c>
      <c r="E819">
        <v>28930</v>
      </c>
    </row>
    <row r="820" spans="1:5" x14ac:dyDescent="0.25">
      <c r="A820" s="13" t="s">
        <v>268</v>
      </c>
      <c r="B820" s="13" t="s">
        <v>1185</v>
      </c>
      <c r="C820" s="13" t="s">
        <v>4070</v>
      </c>
      <c r="D820" s="13" t="s">
        <v>4150</v>
      </c>
      <c r="E820">
        <v>33074</v>
      </c>
    </row>
    <row r="821" spans="1:5" x14ac:dyDescent="0.25">
      <c r="A821" s="13" t="s">
        <v>268</v>
      </c>
      <c r="B821" s="13" t="s">
        <v>1186</v>
      </c>
      <c r="C821" s="13" t="s">
        <v>4070</v>
      </c>
      <c r="D821" s="13" t="s">
        <v>4150</v>
      </c>
      <c r="E821">
        <v>37746</v>
      </c>
    </row>
    <row r="822" spans="1:5" x14ac:dyDescent="0.25">
      <c r="A822" s="13" t="s">
        <v>268</v>
      </c>
      <c r="B822" s="13" t="s">
        <v>1187</v>
      </c>
      <c r="C822" s="13" t="s">
        <v>4070</v>
      </c>
      <c r="D822" s="13" t="s">
        <v>4150</v>
      </c>
      <c r="E822">
        <v>38030</v>
      </c>
    </row>
    <row r="823" spans="1:5" x14ac:dyDescent="0.25">
      <c r="A823" s="13" t="s">
        <v>268</v>
      </c>
      <c r="B823" s="13" t="s">
        <v>1188</v>
      </c>
      <c r="C823" s="13" t="s">
        <v>4070</v>
      </c>
      <c r="D823" s="13" t="s">
        <v>4150</v>
      </c>
      <c r="E823">
        <v>39238</v>
      </c>
    </row>
    <row r="824" spans="1:5" x14ac:dyDescent="0.25">
      <c r="A824" s="13" t="s">
        <v>268</v>
      </c>
      <c r="B824" s="13" t="s">
        <v>1189</v>
      </c>
      <c r="C824" s="13" t="s">
        <v>4070</v>
      </c>
      <c r="D824" s="13" t="s">
        <v>4150</v>
      </c>
      <c r="E824">
        <v>38474</v>
      </c>
    </row>
    <row r="825" spans="1:5" x14ac:dyDescent="0.25">
      <c r="A825" s="13" t="s">
        <v>268</v>
      </c>
      <c r="B825" s="13" t="s">
        <v>1190</v>
      </c>
      <c r="C825" s="13" t="s">
        <v>4070</v>
      </c>
      <c r="D825" s="13" t="s">
        <v>4150</v>
      </c>
      <c r="E825">
        <v>18873</v>
      </c>
    </row>
    <row r="826" spans="1:5" x14ac:dyDescent="0.25">
      <c r="A826" s="13" t="s">
        <v>268</v>
      </c>
      <c r="B826" s="13" t="s">
        <v>1191</v>
      </c>
      <c r="C826" s="13" t="s">
        <v>4070</v>
      </c>
      <c r="D826" s="13" t="s">
        <v>4150</v>
      </c>
      <c r="E826">
        <v>34278</v>
      </c>
    </row>
    <row r="827" spans="1:5" x14ac:dyDescent="0.25">
      <c r="A827" s="13" t="s">
        <v>269</v>
      </c>
      <c r="B827" s="13" t="s">
        <v>1192</v>
      </c>
      <c r="C827" s="13" t="s">
        <v>4070</v>
      </c>
      <c r="D827" s="13" t="s">
        <v>4150</v>
      </c>
      <c r="E827">
        <v>31590</v>
      </c>
    </row>
    <row r="828" spans="1:5" x14ac:dyDescent="0.25">
      <c r="A828" s="13" t="s">
        <v>269</v>
      </c>
      <c r="B828" s="13" t="s">
        <v>1193</v>
      </c>
      <c r="C828" s="13" t="s">
        <v>4070</v>
      </c>
      <c r="D828" s="13" t="s">
        <v>4150</v>
      </c>
      <c r="E828">
        <v>37746</v>
      </c>
    </row>
    <row r="829" spans="1:5" x14ac:dyDescent="0.25">
      <c r="A829" s="13" t="s">
        <v>269</v>
      </c>
      <c r="B829" s="13" t="s">
        <v>1194</v>
      </c>
      <c r="C829" s="13" t="s">
        <v>4070</v>
      </c>
      <c r="D829" s="13" t="s">
        <v>4150</v>
      </c>
      <c r="E829">
        <v>40184</v>
      </c>
    </row>
    <row r="830" spans="1:5" x14ac:dyDescent="0.25">
      <c r="A830" s="13" t="s">
        <v>269</v>
      </c>
      <c r="B830" s="13" t="s">
        <v>1195</v>
      </c>
      <c r="C830" s="13" t="s">
        <v>4070</v>
      </c>
      <c r="D830" s="13" t="s">
        <v>4150</v>
      </c>
      <c r="E830">
        <v>30738</v>
      </c>
    </row>
    <row r="831" spans="1:5" x14ac:dyDescent="0.25">
      <c r="A831" s="13" t="s">
        <v>269</v>
      </c>
      <c r="B831" s="13" t="s">
        <v>1196</v>
      </c>
      <c r="C831" s="13" t="s">
        <v>4070</v>
      </c>
      <c r="D831" s="13" t="s">
        <v>4150</v>
      </c>
      <c r="E831">
        <v>30134</v>
      </c>
    </row>
    <row r="832" spans="1:5" x14ac:dyDescent="0.25">
      <c r="A832" s="13" t="s">
        <v>269</v>
      </c>
      <c r="B832" s="13" t="s">
        <v>1197</v>
      </c>
      <c r="C832" s="13" t="s">
        <v>4070</v>
      </c>
      <c r="D832" s="13" t="s">
        <v>4150</v>
      </c>
      <c r="E832">
        <v>30412</v>
      </c>
    </row>
    <row r="833" spans="1:5" x14ac:dyDescent="0.25">
      <c r="A833" s="13" t="s">
        <v>269</v>
      </c>
      <c r="B833" s="13" t="s">
        <v>1198</v>
      </c>
      <c r="C833" s="13" t="s">
        <v>4070</v>
      </c>
      <c r="D833" s="13" t="s">
        <v>4150</v>
      </c>
      <c r="E833">
        <v>40184</v>
      </c>
    </row>
    <row r="834" spans="1:5" x14ac:dyDescent="0.25">
      <c r="A834" s="13" t="s">
        <v>269</v>
      </c>
      <c r="B834" s="13" t="s">
        <v>1199</v>
      </c>
      <c r="C834" s="13" t="s">
        <v>4070</v>
      </c>
      <c r="D834" s="13" t="s">
        <v>4150</v>
      </c>
      <c r="E834">
        <v>41398</v>
      </c>
    </row>
    <row r="835" spans="1:5" x14ac:dyDescent="0.25">
      <c r="A835" s="13" t="s">
        <v>269</v>
      </c>
      <c r="B835" s="13" t="s">
        <v>1200</v>
      </c>
      <c r="C835" s="13" t="s">
        <v>4070</v>
      </c>
      <c r="D835" s="13" t="s">
        <v>4150</v>
      </c>
      <c r="E835">
        <v>50678</v>
      </c>
    </row>
    <row r="836" spans="1:5" x14ac:dyDescent="0.25">
      <c r="A836" s="13" t="s">
        <v>269</v>
      </c>
      <c r="B836" s="13" t="s">
        <v>1201</v>
      </c>
      <c r="C836" s="13" t="s">
        <v>4070</v>
      </c>
      <c r="D836" s="13" t="s">
        <v>4150</v>
      </c>
      <c r="E836">
        <v>40184</v>
      </c>
    </row>
    <row r="837" spans="1:5" x14ac:dyDescent="0.25">
      <c r="A837" s="13" t="s">
        <v>269</v>
      </c>
      <c r="B837" s="13" t="s">
        <v>1202</v>
      </c>
      <c r="C837" s="13" t="s">
        <v>4070</v>
      </c>
      <c r="D837" s="13" t="s">
        <v>4150</v>
      </c>
      <c r="E837">
        <v>40828</v>
      </c>
    </row>
    <row r="838" spans="1:5" x14ac:dyDescent="0.25">
      <c r="A838" s="13" t="s">
        <v>269</v>
      </c>
      <c r="B838" s="13" t="s">
        <v>1203</v>
      </c>
      <c r="C838" s="13" t="s">
        <v>4070</v>
      </c>
      <c r="D838" s="13" t="s">
        <v>4150</v>
      </c>
      <c r="E838">
        <v>33592</v>
      </c>
    </row>
    <row r="839" spans="1:5" x14ac:dyDescent="0.25">
      <c r="A839" s="13" t="s">
        <v>269</v>
      </c>
      <c r="B839" s="13" t="s">
        <v>1204</v>
      </c>
      <c r="C839" s="13" t="s">
        <v>4070</v>
      </c>
      <c r="D839" s="13" t="s">
        <v>4150</v>
      </c>
      <c r="E839">
        <v>48968</v>
      </c>
    </row>
    <row r="840" spans="1:5" x14ac:dyDescent="0.25">
      <c r="A840" s="13" t="s">
        <v>269</v>
      </c>
      <c r="B840" s="13" t="s">
        <v>1205</v>
      </c>
      <c r="C840" s="13" t="s">
        <v>4070</v>
      </c>
      <c r="D840" s="13" t="s">
        <v>4150</v>
      </c>
      <c r="E840">
        <v>51248</v>
      </c>
    </row>
    <row r="841" spans="1:5" x14ac:dyDescent="0.25">
      <c r="A841" s="13" t="s">
        <v>269</v>
      </c>
      <c r="B841" s="13" t="s">
        <v>1206</v>
      </c>
      <c r="C841" s="13" t="s">
        <v>4070</v>
      </c>
      <c r="D841" s="13" t="s">
        <v>4150</v>
      </c>
      <c r="E841">
        <v>48968</v>
      </c>
    </row>
    <row r="842" spans="1:5" x14ac:dyDescent="0.25">
      <c r="A842" s="13" t="s">
        <v>269</v>
      </c>
      <c r="B842" s="13" t="s">
        <v>1207</v>
      </c>
      <c r="C842" s="13" t="s">
        <v>4070</v>
      </c>
      <c r="D842" s="13" t="s">
        <v>4150</v>
      </c>
      <c r="E842">
        <v>30738</v>
      </c>
    </row>
    <row r="843" spans="1:5" x14ac:dyDescent="0.25">
      <c r="A843" s="13" t="s">
        <v>269</v>
      </c>
      <c r="B843" s="13" t="s">
        <v>1208</v>
      </c>
      <c r="C843" s="13" t="s">
        <v>4070</v>
      </c>
      <c r="D843" s="13" t="s">
        <v>4150</v>
      </c>
      <c r="E843">
        <v>40828</v>
      </c>
    </row>
    <row r="844" spans="1:5" x14ac:dyDescent="0.25">
      <c r="A844" s="13" t="s">
        <v>269</v>
      </c>
      <c r="B844" s="13" t="s">
        <v>1209</v>
      </c>
      <c r="C844" s="13" t="s">
        <v>4070</v>
      </c>
      <c r="D844" s="13" t="s">
        <v>4150</v>
      </c>
      <c r="E844">
        <v>50108</v>
      </c>
    </row>
    <row r="845" spans="1:5" x14ac:dyDescent="0.25">
      <c r="A845" s="13" t="s">
        <v>269</v>
      </c>
      <c r="B845" s="13" t="s">
        <v>1210</v>
      </c>
      <c r="C845" s="13" t="s">
        <v>4070</v>
      </c>
      <c r="D845" s="13" t="s">
        <v>4150</v>
      </c>
      <c r="E845">
        <v>34278</v>
      </c>
    </row>
    <row r="846" spans="1:5" x14ac:dyDescent="0.25">
      <c r="A846" s="13" t="s">
        <v>269</v>
      </c>
      <c r="B846" s="13" t="s">
        <v>1211</v>
      </c>
      <c r="C846" s="13" t="s">
        <v>4070</v>
      </c>
      <c r="D846" s="13" t="s">
        <v>4150</v>
      </c>
      <c r="E846">
        <v>40184</v>
      </c>
    </row>
    <row r="847" spans="1:5" x14ac:dyDescent="0.25">
      <c r="A847" s="13" t="s">
        <v>271</v>
      </c>
      <c r="B847" s="13" t="s">
        <v>1212</v>
      </c>
      <c r="C847" s="13" t="s">
        <v>4070</v>
      </c>
      <c r="D847" s="13" t="s">
        <v>4150</v>
      </c>
      <c r="E847">
        <v>30412</v>
      </c>
    </row>
    <row r="848" spans="1:5" x14ac:dyDescent="0.25">
      <c r="A848" s="13" t="s">
        <v>271</v>
      </c>
      <c r="B848" s="13" t="s">
        <v>1213</v>
      </c>
      <c r="C848" s="13" t="s">
        <v>4070</v>
      </c>
      <c r="D848" s="13" t="s">
        <v>4150</v>
      </c>
      <c r="E848">
        <v>51068</v>
      </c>
    </row>
    <row r="849" spans="1:5" x14ac:dyDescent="0.25">
      <c r="A849" s="13" t="s">
        <v>271</v>
      </c>
      <c r="B849" s="13" t="s">
        <v>1214</v>
      </c>
      <c r="C849" s="13" t="s">
        <v>4070</v>
      </c>
      <c r="D849" s="13" t="s">
        <v>4150</v>
      </c>
      <c r="E849">
        <v>38634</v>
      </c>
    </row>
    <row r="850" spans="1:5" x14ac:dyDescent="0.25">
      <c r="A850" s="13" t="s">
        <v>271</v>
      </c>
      <c r="B850" s="13" t="s">
        <v>1215</v>
      </c>
      <c r="C850" s="13" t="s">
        <v>4070</v>
      </c>
      <c r="D850" s="13" t="s">
        <v>4150</v>
      </c>
      <c r="E850">
        <v>48218</v>
      </c>
    </row>
    <row r="851" spans="1:5" x14ac:dyDescent="0.25">
      <c r="A851" s="13" t="s">
        <v>271</v>
      </c>
      <c r="B851" s="13" t="s">
        <v>1216</v>
      </c>
      <c r="C851" s="13" t="s">
        <v>4070</v>
      </c>
      <c r="D851" s="13" t="s">
        <v>4150</v>
      </c>
      <c r="E851">
        <v>40828</v>
      </c>
    </row>
    <row r="852" spans="1:5" x14ac:dyDescent="0.25">
      <c r="A852" s="13" t="s">
        <v>271</v>
      </c>
      <c r="B852" s="13" t="s">
        <v>1217</v>
      </c>
      <c r="C852" s="13" t="s">
        <v>4070</v>
      </c>
      <c r="D852" s="13" t="s">
        <v>4150</v>
      </c>
      <c r="E852">
        <v>40158</v>
      </c>
    </row>
    <row r="853" spans="1:5" x14ac:dyDescent="0.25">
      <c r="A853" s="13" t="s">
        <v>271</v>
      </c>
      <c r="B853" s="13" t="s">
        <v>1218</v>
      </c>
      <c r="C853" s="13" t="s">
        <v>4070</v>
      </c>
      <c r="D853" s="13" t="s">
        <v>4150</v>
      </c>
      <c r="E853">
        <v>39614</v>
      </c>
    </row>
    <row r="854" spans="1:5" x14ac:dyDescent="0.25">
      <c r="A854" s="13" t="s">
        <v>271</v>
      </c>
      <c r="B854" s="13" t="s">
        <v>1219</v>
      </c>
      <c r="C854" s="13" t="s">
        <v>4070</v>
      </c>
      <c r="D854" s="13" t="s">
        <v>4150</v>
      </c>
      <c r="E854">
        <v>40828</v>
      </c>
    </row>
    <row r="855" spans="1:5" x14ac:dyDescent="0.25">
      <c r="A855" s="13" t="s">
        <v>271</v>
      </c>
      <c r="B855" s="13" t="s">
        <v>1220</v>
      </c>
      <c r="C855" s="13" t="s">
        <v>4070</v>
      </c>
      <c r="D855" s="13" t="s">
        <v>4150</v>
      </c>
      <c r="E855">
        <v>48968</v>
      </c>
    </row>
    <row r="856" spans="1:5" x14ac:dyDescent="0.25">
      <c r="A856" s="13" t="s">
        <v>271</v>
      </c>
      <c r="B856" s="13" t="s">
        <v>1221</v>
      </c>
      <c r="C856" s="13" t="s">
        <v>4070</v>
      </c>
      <c r="D856" s="13" t="s">
        <v>4150</v>
      </c>
      <c r="E856">
        <v>31616</v>
      </c>
    </row>
    <row r="857" spans="1:5" x14ac:dyDescent="0.25">
      <c r="A857" s="13" t="s">
        <v>271</v>
      </c>
      <c r="B857" s="13" t="s">
        <v>1222</v>
      </c>
      <c r="C857" s="13" t="s">
        <v>4070</v>
      </c>
      <c r="D857" s="13" t="s">
        <v>4150</v>
      </c>
      <c r="E857">
        <v>40828</v>
      </c>
    </row>
    <row r="858" spans="1:5" x14ac:dyDescent="0.25">
      <c r="A858" s="13" t="s">
        <v>271</v>
      </c>
      <c r="B858" s="13" t="s">
        <v>1223</v>
      </c>
      <c r="C858" s="13" t="s">
        <v>4070</v>
      </c>
      <c r="D858" s="13" t="s">
        <v>4150</v>
      </c>
      <c r="E858">
        <v>34602</v>
      </c>
    </row>
    <row r="859" spans="1:5" x14ac:dyDescent="0.25">
      <c r="A859" s="13" t="s">
        <v>271</v>
      </c>
      <c r="B859" s="13" t="s">
        <v>1224</v>
      </c>
      <c r="C859" s="13" t="s">
        <v>4070</v>
      </c>
      <c r="D859" s="13" t="s">
        <v>4150</v>
      </c>
      <c r="E859">
        <v>41798</v>
      </c>
    </row>
    <row r="860" spans="1:5" x14ac:dyDescent="0.25">
      <c r="A860" s="13" t="s">
        <v>271</v>
      </c>
      <c r="B860" s="13" t="s">
        <v>1225</v>
      </c>
      <c r="C860" s="13" t="s">
        <v>4070</v>
      </c>
      <c r="D860" s="13" t="s">
        <v>4150</v>
      </c>
      <c r="E860">
        <v>35334</v>
      </c>
    </row>
    <row r="861" spans="1:5" x14ac:dyDescent="0.25">
      <c r="A861" s="13" t="s">
        <v>271</v>
      </c>
      <c r="B861" s="13" t="s">
        <v>1226</v>
      </c>
      <c r="C861" s="13" t="s">
        <v>4070</v>
      </c>
      <c r="D861" s="13" t="s">
        <v>4150</v>
      </c>
      <c r="E861">
        <v>40184</v>
      </c>
    </row>
    <row r="862" spans="1:5" x14ac:dyDescent="0.25">
      <c r="A862" s="13" t="s">
        <v>271</v>
      </c>
      <c r="B862" s="13" t="s">
        <v>1227</v>
      </c>
      <c r="C862" s="13" t="s">
        <v>4070</v>
      </c>
      <c r="D862" s="13" t="s">
        <v>4150</v>
      </c>
      <c r="E862">
        <v>30738</v>
      </c>
    </row>
    <row r="863" spans="1:5" x14ac:dyDescent="0.25">
      <c r="A863" s="13" t="s">
        <v>271</v>
      </c>
      <c r="B863" s="13" t="s">
        <v>1228</v>
      </c>
      <c r="C863" s="13" t="s">
        <v>4070</v>
      </c>
      <c r="D863" s="13" t="s">
        <v>4150</v>
      </c>
      <c r="E863">
        <v>48968</v>
      </c>
    </row>
    <row r="864" spans="1:5" x14ac:dyDescent="0.25">
      <c r="A864" s="13" t="s">
        <v>271</v>
      </c>
      <c r="B864" s="13" t="s">
        <v>1229</v>
      </c>
      <c r="C864" s="13" t="s">
        <v>4070</v>
      </c>
      <c r="D864" s="13" t="s">
        <v>4150</v>
      </c>
      <c r="E864">
        <v>50498</v>
      </c>
    </row>
    <row r="865" spans="1:5" x14ac:dyDescent="0.25">
      <c r="A865" s="13" t="s">
        <v>272</v>
      </c>
      <c r="B865" s="13" t="s">
        <v>1230</v>
      </c>
      <c r="C865" s="13" t="s">
        <v>4070</v>
      </c>
      <c r="D865" s="13" t="s">
        <v>4150</v>
      </c>
      <c r="E865">
        <v>44832</v>
      </c>
    </row>
    <row r="866" spans="1:5" x14ac:dyDescent="0.25">
      <c r="A866" s="13" t="s">
        <v>272</v>
      </c>
      <c r="B866" s="13" t="s">
        <v>1231</v>
      </c>
      <c r="C866" s="13" t="s">
        <v>4070</v>
      </c>
      <c r="D866" s="13" t="s">
        <v>4150</v>
      </c>
      <c r="E866">
        <v>40828</v>
      </c>
    </row>
    <row r="867" spans="1:5" x14ac:dyDescent="0.25">
      <c r="A867" s="13" t="s">
        <v>272</v>
      </c>
      <c r="B867" s="13" t="s">
        <v>1232</v>
      </c>
      <c r="C867" s="13" t="s">
        <v>4070</v>
      </c>
      <c r="D867" s="13" t="s">
        <v>4150</v>
      </c>
      <c r="E867">
        <v>40184</v>
      </c>
    </row>
    <row r="868" spans="1:5" x14ac:dyDescent="0.25">
      <c r="A868" s="13" t="s">
        <v>272</v>
      </c>
      <c r="B868" s="13" t="s">
        <v>1233</v>
      </c>
      <c r="C868" s="13" t="s">
        <v>4070</v>
      </c>
      <c r="D868" s="13" t="s">
        <v>4150</v>
      </c>
      <c r="E868">
        <v>45516</v>
      </c>
    </row>
    <row r="869" spans="1:5" x14ac:dyDescent="0.25">
      <c r="A869" s="13" t="s">
        <v>272</v>
      </c>
      <c r="B869" s="13" t="s">
        <v>1234</v>
      </c>
      <c r="C869" s="13" t="s">
        <v>4070</v>
      </c>
      <c r="D869" s="13" t="s">
        <v>4150</v>
      </c>
      <c r="E869">
        <v>36086</v>
      </c>
    </row>
    <row r="870" spans="1:5" x14ac:dyDescent="0.25">
      <c r="A870" s="13" t="s">
        <v>272</v>
      </c>
      <c r="B870" s="13" t="s">
        <v>1235</v>
      </c>
      <c r="C870" s="13" t="s">
        <v>4070</v>
      </c>
      <c r="D870" s="13" t="s">
        <v>4150</v>
      </c>
      <c r="E870">
        <v>36086</v>
      </c>
    </row>
    <row r="871" spans="1:5" x14ac:dyDescent="0.25">
      <c r="A871" s="13" t="s">
        <v>272</v>
      </c>
      <c r="B871" s="13" t="s">
        <v>1236</v>
      </c>
      <c r="C871" s="13" t="s">
        <v>4070</v>
      </c>
      <c r="D871" s="13" t="s">
        <v>4150</v>
      </c>
      <c r="E871">
        <v>50108</v>
      </c>
    </row>
    <row r="872" spans="1:5" x14ac:dyDescent="0.25">
      <c r="A872" s="13" t="s">
        <v>272</v>
      </c>
      <c r="B872" s="13" t="s">
        <v>1237</v>
      </c>
      <c r="C872" s="13" t="s">
        <v>4070</v>
      </c>
      <c r="D872" s="13" t="s">
        <v>4150</v>
      </c>
      <c r="E872">
        <v>34880</v>
      </c>
    </row>
    <row r="873" spans="1:5" x14ac:dyDescent="0.25">
      <c r="A873" s="13" t="s">
        <v>272</v>
      </c>
      <c r="B873" s="13" t="s">
        <v>1238</v>
      </c>
      <c r="C873" s="13" t="s">
        <v>4070</v>
      </c>
      <c r="D873" s="13" t="s">
        <v>4150</v>
      </c>
      <c r="E873">
        <v>47258</v>
      </c>
    </row>
    <row r="874" spans="1:5" x14ac:dyDescent="0.25">
      <c r="A874" s="13" t="s">
        <v>272</v>
      </c>
      <c r="B874" s="13" t="s">
        <v>1239</v>
      </c>
      <c r="C874" s="13" t="s">
        <v>4070</v>
      </c>
      <c r="D874" s="13" t="s">
        <v>4150</v>
      </c>
      <c r="E874">
        <v>39840</v>
      </c>
    </row>
    <row r="875" spans="1:5" x14ac:dyDescent="0.25">
      <c r="A875" s="13" t="s">
        <v>272</v>
      </c>
      <c r="B875" s="13" t="s">
        <v>1240</v>
      </c>
      <c r="C875" s="13" t="s">
        <v>4070</v>
      </c>
      <c r="D875" s="13" t="s">
        <v>4150</v>
      </c>
      <c r="E875">
        <v>44632</v>
      </c>
    </row>
    <row r="876" spans="1:5" x14ac:dyDescent="0.25">
      <c r="A876" s="13" t="s">
        <v>272</v>
      </c>
      <c r="B876" s="13" t="s">
        <v>1241</v>
      </c>
      <c r="C876" s="13" t="s">
        <v>4070</v>
      </c>
      <c r="D876" s="13" t="s">
        <v>4150</v>
      </c>
      <c r="E876">
        <v>35048</v>
      </c>
    </row>
    <row r="877" spans="1:5" x14ac:dyDescent="0.25">
      <c r="A877" s="13" t="s">
        <v>272</v>
      </c>
      <c r="B877" s="13" t="s">
        <v>1242</v>
      </c>
      <c r="C877" s="13" t="s">
        <v>4070</v>
      </c>
      <c r="D877" s="13" t="s">
        <v>4150</v>
      </c>
      <c r="E877">
        <v>38474</v>
      </c>
    </row>
    <row r="878" spans="1:5" x14ac:dyDescent="0.25">
      <c r="A878" s="13" t="s">
        <v>272</v>
      </c>
      <c r="B878" s="13" t="s">
        <v>1243</v>
      </c>
      <c r="C878" s="13" t="s">
        <v>4070</v>
      </c>
      <c r="D878" s="13" t="s">
        <v>4150</v>
      </c>
      <c r="E878">
        <v>45438</v>
      </c>
    </row>
    <row r="879" spans="1:5" x14ac:dyDescent="0.25">
      <c r="A879" s="13" t="s">
        <v>272</v>
      </c>
      <c r="B879" s="13" t="s">
        <v>1244</v>
      </c>
      <c r="C879" s="13" t="s">
        <v>4070</v>
      </c>
      <c r="D879" s="13" t="s">
        <v>4150</v>
      </c>
      <c r="E879">
        <v>36692</v>
      </c>
    </row>
    <row r="880" spans="1:5" x14ac:dyDescent="0.25">
      <c r="A880" s="13" t="s">
        <v>272</v>
      </c>
      <c r="B880" s="13" t="s">
        <v>1245</v>
      </c>
      <c r="C880" s="13" t="s">
        <v>4070</v>
      </c>
      <c r="D880" s="13" t="s">
        <v>4150</v>
      </c>
      <c r="E880">
        <v>51248</v>
      </c>
    </row>
    <row r="881" spans="1:5" x14ac:dyDescent="0.25">
      <c r="A881" s="13" t="s">
        <v>273</v>
      </c>
      <c r="B881" s="13" t="s">
        <v>1246</v>
      </c>
      <c r="C881" s="13" t="s">
        <v>4070</v>
      </c>
      <c r="D881" s="13" t="s">
        <v>4150</v>
      </c>
      <c r="E881">
        <v>37904</v>
      </c>
    </row>
    <row r="882" spans="1:5" x14ac:dyDescent="0.25">
      <c r="A882" s="13" t="s">
        <v>273</v>
      </c>
      <c r="B882" s="13" t="s">
        <v>1247</v>
      </c>
      <c r="C882" s="13" t="s">
        <v>4070</v>
      </c>
      <c r="D882" s="13" t="s">
        <v>4150</v>
      </c>
      <c r="E882">
        <v>40828</v>
      </c>
    </row>
    <row r="883" spans="1:5" x14ac:dyDescent="0.25">
      <c r="A883" s="13" t="s">
        <v>273</v>
      </c>
      <c r="B883" s="13" t="s">
        <v>1248</v>
      </c>
      <c r="C883" s="13" t="s">
        <v>4070</v>
      </c>
      <c r="D883" s="13" t="s">
        <v>4150</v>
      </c>
      <c r="E883">
        <v>47226</v>
      </c>
    </row>
    <row r="884" spans="1:5" x14ac:dyDescent="0.25">
      <c r="A884" s="13" t="s">
        <v>273</v>
      </c>
      <c r="B884" s="13" t="s">
        <v>1249</v>
      </c>
      <c r="C884" s="13" t="s">
        <v>4070</v>
      </c>
      <c r="D884" s="13" t="s">
        <v>4150</v>
      </c>
      <c r="E884">
        <v>41382</v>
      </c>
    </row>
    <row r="885" spans="1:5" x14ac:dyDescent="0.25">
      <c r="A885" s="13" t="s">
        <v>273</v>
      </c>
      <c r="B885" s="13" t="s">
        <v>1250</v>
      </c>
      <c r="C885" s="13" t="s">
        <v>4070</v>
      </c>
      <c r="D885" s="13" t="s">
        <v>4150</v>
      </c>
      <c r="E885">
        <v>28930</v>
      </c>
    </row>
    <row r="886" spans="1:5" x14ac:dyDescent="0.25">
      <c r="A886" s="13" t="s">
        <v>273</v>
      </c>
      <c r="B886" s="13" t="s">
        <v>1251</v>
      </c>
      <c r="C886" s="13" t="s">
        <v>4070</v>
      </c>
      <c r="D886" s="13" t="s">
        <v>4150</v>
      </c>
      <c r="E886">
        <v>48218</v>
      </c>
    </row>
    <row r="887" spans="1:5" x14ac:dyDescent="0.25">
      <c r="A887" s="13" t="s">
        <v>273</v>
      </c>
      <c r="B887" s="13" t="s">
        <v>1252</v>
      </c>
      <c r="C887" s="13" t="s">
        <v>4070</v>
      </c>
      <c r="D887" s="13" t="s">
        <v>4150</v>
      </c>
      <c r="E887">
        <v>52958</v>
      </c>
    </row>
    <row r="888" spans="1:5" x14ac:dyDescent="0.25">
      <c r="A888" s="13" t="s">
        <v>273</v>
      </c>
      <c r="B888" s="13" t="s">
        <v>1253</v>
      </c>
      <c r="C888" s="13" t="s">
        <v>4070</v>
      </c>
      <c r="D888" s="13" t="s">
        <v>4150</v>
      </c>
      <c r="E888">
        <v>52388</v>
      </c>
    </row>
    <row r="889" spans="1:5" x14ac:dyDescent="0.25">
      <c r="A889" s="13" t="s">
        <v>273</v>
      </c>
      <c r="B889" s="13" t="s">
        <v>1254</v>
      </c>
      <c r="C889" s="13" t="s">
        <v>4070</v>
      </c>
      <c r="D889" s="13" t="s">
        <v>4150</v>
      </c>
      <c r="E889">
        <v>37026</v>
      </c>
    </row>
    <row r="890" spans="1:5" x14ac:dyDescent="0.25">
      <c r="A890" s="13" t="s">
        <v>274</v>
      </c>
      <c r="B890" s="13" t="s">
        <v>1255</v>
      </c>
      <c r="C890" s="13" t="s">
        <v>4070</v>
      </c>
      <c r="D890" s="13" t="s">
        <v>4150</v>
      </c>
      <c r="E890">
        <v>40184</v>
      </c>
    </row>
    <row r="891" spans="1:5" x14ac:dyDescent="0.25">
      <c r="A891" s="13" t="s">
        <v>274</v>
      </c>
      <c r="B891" s="13" t="s">
        <v>1256</v>
      </c>
      <c r="C891" s="13" t="s">
        <v>4070</v>
      </c>
      <c r="D891" s="13" t="s">
        <v>4150</v>
      </c>
      <c r="E891">
        <v>44632</v>
      </c>
    </row>
    <row r="892" spans="1:5" x14ac:dyDescent="0.25">
      <c r="A892" s="13" t="s">
        <v>274</v>
      </c>
      <c r="B892" s="13" t="s">
        <v>1257</v>
      </c>
      <c r="C892" s="13" t="s">
        <v>4070</v>
      </c>
      <c r="D892" s="13" t="s">
        <v>4150</v>
      </c>
      <c r="E892">
        <v>40590</v>
      </c>
    </row>
    <row r="893" spans="1:5" x14ac:dyDescent="0.25">
      <c r="A893" s="13" t="s">
        <v>274</v>
      </c>
      <c r="B893" s="13" t="s">
        <v>1258</v>
      </c>
      <c r="C893" s="13" t="s">
        <v>4070</v>
      </c>
      <c r="D893" s="13" t="s">
        <v>4150</v>
      </c>
      <c r="E893">
        <v>47648</v>
      </c>
    </row>
    <row r="894" spans="1:5" x14ac:dyDescent="0.25">
      <c r="A894" s="13" t="s">
        <v>274</v>
      </c>
      <c r="B894" s="13" t="s">
        <v>1259</v>
      </c>
      <c r="C894" s="13" t="s">
        <v>4070</v>
      </c>
      <c r="D894" s="13" t="s">
        <v>4150</v>
      </c>
      <c r="E894">
        <v>30134</v>
      </c>
    </row>
    <row r="895" spans="1:5" x14ac:dyDescent="0.25">
      <c r="A895" s="13" t="s">
        <v>274</v>
      </c>
      <c r="B895" s="13" t="s">
        <v>1260</v>
      </c>
      <c r="C895" s="13" t="s">
        <v>4070</v>
      </c>
      <c r="D895" s="13" t="s">
        <v>4150</v>
      </c>
      <c r="E895">
        <v>47258</v>
      </c>
    </row>
    <row r="896" spans="1:5" x14ac:dyDescent="0.25">
      <c r="A896" s="13" t="s">
        <v>274</v>
      </c>
      <c r="B896" s="13" t="s">
        <v>1261</v>
      </c>
      <c r="C896" s="13" t="s">
        <v>4070</v>
      </c>
      <c r="D896" s="13" t="s">
        <v>4150</v>
      </c>
      <c r="E896">
        <v>32194</v>
      </c>
    </row>
    <row r="897" spans="1:5" x14ac:dyDescent="0.25">
      <c r="A897" s="13" t="s">
        <v>274</v>
      </c>
      <c r="B897" s="13" t="s">
        <v>1262</v>
      </c>
      <c r="C897" s="13" t="s">
        <v>4070</v>
      </c>
      <c r="D897" s="13" t="s">
        <v>4150</v>
      </c>
      <c r="E897">
        <v>47258</v>
      </c>
    </row>
    <row r="898" spans="1:5" x14ac:dyDescent="0.25">
      <c r="A898" s="13" t="s">
        <v>274</v>
      </c>
      <c r="B898" s="13" t="s">
        <v>1263</v>
      </c>
      <c r="C898" s="13" t="s">
        <v>4070</v>
      </c>
      <c r="D898" s="13" t="s">
        <v>4150</v>
      </c>
      <c r="E898">
        <v>34880</v>
      </c>
    </row>
    <row r="899" spans="1:5" x14ac:dyDescent="0.25">
      <c r="A899" s="13" t="s">
        <v>274</v>
      </c>
      <c r="B899" s="13" t="s">
        <v>1264</v>
      </c>
      <c r="C899" s="13" t="s">
        <v>4070</v>
      </c>
      <c r="D899" s="13" t="s">
        <v>4150</v>
      </c>
      <c r="E899">
        <v>50108</v>
      </c>
    </row>
    <row r="900" spans="1:5" x14ac:dyDescent="0.25">
      <c r="A900" s="13" t="s">
        <v>274</v>
      </c>
      <c r="B900" s="13" t="s">
        <v>1265</v>
      </c>
      <c r="C900" s="13" t="s">
        <v>4070</v>
      </c>
      <c r="D900" s="13" t="s">
        <v>4150</v>
      </c>
      <c r="E900">
        <v>48968</v>
      </c>
    </row>
    <row r="901" spans="1:5" x14ac:dyDescent="0.25">
      <c r="A901" s="13" t="s">
        <v>274</v>
      </c>
      <c r="B901" s="13" t="s">
        <v>1266</v>
      </c>
      <c r="C901" s="13" t="s">
        <v>4070</v>
      </c>
      <c r="D901" s="13" t="s">
        <v>4150</v>
      </c>
      <c r="E901">
        <v>31590</v>
      </c>
    </row>
    <row r="902" spans="1:5" x14ac:dyDescent="0.25">
      <c r="A902" s="13" t="s">
        <v>274</v>
      </c>
      <c r="B902" s="13" t="s">
        <v>1267</v>
      </c>
      <c r="C902" s="13" t="s">
        <v>4070</v>
      </c>
      <c r="D902" s="13" t="s">
        <v>4150</v>
      </c>
      <c r="E902">
        <v>40828</v>
      </c>
    </row>
    <row r="903" spans="1:5" x14ac:dyDescent="0.25">
      <c r="A903" s="13" t="s">
        <v>274</v>
      </c>
      <c r="B903" s="13" t="s">
        <v>1268</v>
      </c>
      <c r="C903" s="13" t="s">
        <v>4070</v>
      </c>
      <c r="D903" s="13" t="s">
        <v>4150</v>
      </c>
      <c r="E903">
        <v>40828</v>
      </c>
    </row>
    <row r="904" spans="1:5" x14ac:dyDescent="0.25">
      <c r="A904" s="13" t="s">
        <v>300</v>
      </c>
      <c r="B904" s="13" t="s">
        <v>1269</v>
      </c>
      <c r="C904" s="13" t="s">
        <v>4070</v>
      </c>
      <c r="D904" s="13" t="s">
        <v>4150</v>
      </c>
      <c r="E904">
        <v>40828</v>
      </c>
    </row>
    <row r="905" spans="1:5" x14ac:dyDescent="0.25">
      <c r="A905" s="13" t="s">
        <v>300</v>
      </c>
      <c r="B905" s="13" t="s">
        <v>1270</v>
      </c>
      <c r="C905" s="13" t="s">
        <v>4070</v>
      </c>
      <c r="D905" s="13" t="s">
        <v>4150</v>
      </c>
      <c r="E905">
        <v>51818</v>
      </c>
    </row>
    <row r="906" spans="1:5" x14ac:dyDescent="0.25">
      <c r="A906" s="13" t="s">
        <v>300</v>
      </c>
      <c r="B906" s="13" t="s">
        <v>1271</v>
      </c>
      <c r="C906" s="13" t="s">
        <v>4070</v>
      </c>
      <c r="D906" s="13" t="s">
        <v>4150</v>
      </c>
      <c r="E906">
        <v>49928</v>
      </c>
    </row>
    <row r="907" spans="1:5" x14ac:dyDescent="0.25">
      <c r="A907" s="13" t="s">
        <v>300</v>
      </c>
      <c r="B907" s="13" t="s">
        <v>1272</v>
      </c>
      <c r="C907" s="13" t="s">
        <v>4070</v>
      </c>
      <c r="D907" s="13" t="s">
        <v>4150</v>
      </c>
      <c r="E907">
        <v>41398</v>
      </c>
    </row>
    <row r="908" spans="1:5" x14ac:dyDescent="0.25">
      <c r="A908" s="13" t="s">
        <v>300</v>
      </c>
      <c r="B908" s="13" t="s">
        <v>1273</v>
      </c>
      <c r="C908" s="13" t="s">
        <v>4070</v>
      </c>
      <c r="D908" s="13" t="s">
        <v>4150</v>
      </c>
      <c r="E908">
        <v>28930</v>
      </c>
    </row>
    <row r="909" spans="1:5" x14ac:dyDescent="0.25">
      <c r="A909" s="13" t="s">
        <v>300</v>
      </c>
      <c r="B909" s="13" t="s">
        <v>1274</v>
      </c>
      <c r="C909" s="13" t="s">
        <v>4070</v>
      </c>
      <c r="D909" s="13" t="s">
        <v>4150</v>
      </c>
      <c r="E909">
        <v>32796</v>
      </c>
    </row>
    <row r="910" spans="1:5" x14ac:dyDescent="0.25">
      <c r="A910" s="13" t="s">
        <v>300</v>
      </c>
      <c r="B910" s="13" t="s">
        <v>1275</v>
      </c>
      <c r="C910" s="13" t="s">
        <v>4070</v>
      </c>
      <c r="D910" s="13" t="s">
        <v>4150</v>
      </c>
      <c r="E910">
        <v>40828</v>
      </c>
    </row>
    <row r="911" spans="1:5" x14ac:dyDescent="0.25">
      <c r="A911" s="13" t="s">
        <v>300</v>
      </c>
      <c r="B911" s="13" t="s">
        <v>1276</v>
      </c>
      <c r="C911" s="13" t="s">
        <v>4070</v>
      </c>
      <c r="D911" s="13" t="s">
        <v>4150</v>
      </c>
      <c r="E911">
        <v>39384</v>
      </c>
    </row>
    <row r="912" spans="1:5" x14ac:dyDescent="0.25">
      <c r="A912" s="13" t="s">
        <v>300</v>
      </c>
      <c r="B912" s="13" t="s">
        <v>1277</v>
      </c>
      <c r="C912" s="13" t="s">
        <v>4070</v>
      </c>
      <c r="D912" s="13" t="s">
        <v>4150</v>
      </c>
      <c r="E912">
        <v>47258</v>
      </c>
    </row>
    <row r="913" spans="1:5" x14ac:dyDescent="0.25">
      <c r="A913" s="13" t="s">
        <v>300</v>
      </c>
      <c r="B913" s="13" t="s">
        <v>1278</v>
      </c>
      <c r="C913" s="13" t="s">
        <v>4070</v>
      </c>
      <c r="D913" s="13" t="s">
        <v>4150</v>
      </c>
      <c r="E913">
        <v>30738</v>
      </c>
    </row>
    <row r="914" spans="1:5" x14ac:dyDescent="0.25">
      <c r="A914" s="13" t="s">
        <v>300</v>
      </c>
      <c r="B914" s="13" t="s">
        <v>1279</v>
      </c>
      <c r="C914" s="13" t="s">
        <v>4070</v>
      </c>
      <c r="D914" s="13" t="s">
        <v>4150</v>
      </c>
      <c r="E914">
        <v>38952</v>
      </c>
    </row>
    <row r="915" spans="1:5" x14ac:dyDescent="0.25">
      <c r="A915" s="13" t="s">
        <v>300</v>
      </c>
      <c r="B915" s="13" t="s">
        <v>1280</v>
      </c>
      <c r="C915" s="13" t="s">
        <v>4070</v>
      </c>
      <c r="D915" s="13" t="s">
        <v>4150</v>
      </c>
      <c r="E915">
        <v>44818</v>
      </c>
    </row>
    <row r="916" spans="1:5" x14ac:dyDescent="0.25">
      <c r="A916" s="13" t="s">
        <v>301</v>
      </c>
      <c r="B916" s="13" t="s">
        <v>1281</v>
      </c>
      <c r="C916" s="13" t="s">
        <v>4070</v>
      </c>
      <c r="D916" s="13" t="s">
        <v>4150</v>
      </c>
      <c r="E916">
        <v>38348</v>
      </c>
    </row>
    <row r="917" spans="1:5" x14ac:dyDescent="0.25">
      <c r="A917" s="13" t="s">
        <v>301</v>
      </c>
      <c r="B917" s="13" t="s">
        <v>1282</v>
      </c>
      <c r="C917" s="13" t="s">
        <v>4070</v>
      </c>
      <c r="D917" s="13" t="s">
        <v>4150</v>
      </c>
      <c r="E917">
        <v>36540</v>
      </c>
    </row>
    <row r="918" spans="1:5" x14ac:dyDescent="0.25">
      <c r="A918" s="13" t="s">
        <v>301</v>
      </c>
      <c r="B918" s="13" t="s">
        <v>1283</v>
      </c>
      <c r="C918" s="13" t="s">
        <v>4070</v>
      </c>
      <c r="D918" s="13" t="s">
        <v>4150</v>
      </c>
      <c r="E918">
        <v>35482</v>
      </c>
    </row>
    <row r="919" spans="1:5" x14ac:dyDescent="0.25">
      <c r="A919" s="13" t="s">
        <v>301</v>
      </c>
      <c r="B919" s="13" t="s">
        <v>1284</v>
      </c>
      <c r="C919" s="13" t="s">
        <v>4070</v>
      </c>
      <c r="D919" s="13" t="s">
        <v>4150</v>
      </c>
      <c r="E919">
        <v>46656</v>
      </c>
    </row>
    <row r="920" spans="1:5" x14ac:dyDescent="0.25">
      <c r="A920" s="13" t="s">
        <v>301</v>
      </c>
      <c r="B920" s="13" t="s">
        <v>1285</v>
      </c>
      <c r="C920" s="13" t="s">
        <v>4070</v>
      </c>
      <c r="D920" s="13" t="s">
        <v>4150</v>
      </c>
      <c r="E920">
        <v>42264</v>
      </c>
    </row>
    <row r="921" spans="1:5" x14ac:dyDescent="0.25">
      <c r="A921" s="13" t="s">
        <v>301</v>
      </c>
      <c r="B921" s="13" t="s">
        <v>1286</v>
      </c>
      <c r="C921" s="13" t="s">
        <v>4070</v>
      </c>
      <c r="D921" s="13" t="s">
        <v>4150</v>
      </c>
      <c r="E921">
        <v>49358</v>
      </c>
    </row>
    <row r="922" spans="1:5" x14ac:dyDescent="0.25">
      <c r="A922" s="13" t="s">
        <v>301</v>
      </c>
      <c r="B922" s="13" t="s">
        <v>1287</v>
      </c>
      <c r="C922" s="13" t="s">
        <v>4070</v>
      </c>
      <c r="D922" s="13" t="s">
        <v>4150</v>
      </c>
      <c r="E922">
        <v>33074</v>
      </c>
    </row>
    <row r="923" spans="1:5" x14ac:dyDescent="0.25">
      <c r="A923" s="13" t="s">
        <v>301</v>
      </c>
      <c r="B923" s="13" t="s">
        <v>1288</v>
      </c>
      <c r="C923" s="13" t="s">
        <v>4070</v>
      </c>
      <c r="D923" s="13" t="s">
        <v>4150</v>
      </c>
      <c r="E923">
        <v>40184</v>
      </c>
    </row>
    <row r="924" spans="1:5" x14ac:dyDescent="0.25">
      <c r="A924" s="13" t="s">
        <v>301</v>
      </c>
      <c r="B924" s="13" t="s">
        <v>1289</v>
      </c>
      <c r="C924" s="13" t="s">
        <v>4070</v>
      </c>
      <c r="D924" s="13" t="s">
        <v>4150</v>
      </c>
      <c r="E924">
        <v>49358</v>
      </c>
    </row>
    <row r="925" spans="1:5" x14ac:dyDescent="0.25">
      <c r="A925" s="13" t="s">
        <v>301</v>
      </c>
      <c r="B925" s="13" t="s">
        <v>1290</v>
      </c>
      <c r="C925" s="13" t="s">
        <v>4070</v>
      </c>
      <c r="D925" s="13" t="s">
        <v>4150</v>
      </c>
      <c r="E925">
        <v>43476</v>
      </c>
    </row>
    <row r="926" spans="1:5" x14ac:dyDescent="0.25">
      <c r="A926" s="13" t="s">
        <v>301</v>
      </c>
      <c r="B926" s="13" t="s">
        <v>1291</v>
      </c>
      <c r="C926" s="13" t="s">
        <v>4070</v>
      </c>
      <c r="D926" s="13" t="s">
        <v>4150</v>
      </c>
      <c r="E926">
        <v>40590</v>
      </c>
    </row>
    <row r="927" spans="1:5" x14ac:dyDescent="0.25">
      <c r="A927" s="13" t="s">
        <v>301</v>
      </c>
      <c r="B927" s="13" t="s">
        <v>1292</v>
      </c>
      <c r="C927" s="13" t="s">
        <v>4070</v>
      </c>
      <c r="D927" s="13" t="s">
        <v>4150</v>
      </c>
      <c r="E927">
        <v>40828</v>
      </c>
    </row>
    <row r="928" spans="1:5" x14ac:dyDescent="0.25">
      <c r="A928" s="13" t="s">
        <v>301</v>
      </c>
      <c r="B928" s="13" t="s">
        <v>1293</v>
      </c>
      <c r="C928" s="13" t="s">
        <v>4070</v>
      </c>
      <c r="D928" s="13" t="s">
        <v>4150</v>
      </c>
      <c r="E928">
        <v>44304</v>
      </c>
    </row>
    <row r="929" spans="1:5" x14ac:dyDescent="0.25">
      <c r="A929" s="13" t="s">
        <v>301</v>
      </c>
      <c r="B929" s="13" t="s">
        <v>1294</v>
      </c>
      <c r="C929" s="13" t="s">
        <v>4070</v>
      </c>
      <c r="D929" s="13" t="s">
        <v>4150</v>
      </c>
      <c r="E929">
        <v>45438</v>
      </c>
    </row>
    <row r="930" spans="1:5" x14ac:dyDescent="0.25">
      <c r="A930" s="13" t="s">
        <v>301</v>
      </c>
      <c r="B930" s="13" t="s">
        <v>1295</v>
      </c>
      <c r="C930" s="13" t="s">
        <v>4070</v>
      </c>
      <c r="D930" s="13" t="s">
        <v>4150</v>
      </c>
      <c r="E930">
        <v>40828</v>
      </c>
    </row>
    <row r="931" spans="1:5" x14ac:dyDescent="0.25">
      <c r="A931" s="13" t="s">
        <v>301</v>
      </c>
      <c r="B931" s="13" t="s">
        <v>1296</v>
      </c>
      <c r="C931" s="13" t="s">
        <v>4070</v>
      </c>
      <c r="D931" s="13" t="s">
        <v>4150</v>
      </c>
      <c r="E931">
        <v>46046</v>
      </c>
    </row>
    <row r="932" spans="1:5" x14ac:dyDescent="0.25">
      <c r="A932" s="13" t="s">
        <v>301</v>
      </c>
      <c r="B932" s="13" t="s">
        <v>1297</v>
      </c>
      <c r="C932" s="13" t="s">
        <v>4070</v>
      </c>
      <c r="D932" s="13" t="s">
        <v>4150</v>
      </c>
      <c r="E932">
        <v>40184</v>
      </c>
    </row>
    <row r="933" spans="1:5" x14ac:dyDescent="0.25">
      <c r="A933" s="13" t="s">
        <v>275</v>
      </c>
      <c r="B933" s="13" t="s">
        <v>1298</v>
      </c>
      <c r="C933" s="13" t="s">
        <v>4070</v>
      </c>
      <c r="D933" s="13" t="s">
        <v>4150</v>
      </c>
      <c r="E933">
        <v>33676</v>
      </c>
    </row>
    <row r="934" spans="1:5" x14ac:dyDescent="0.25">
      <c r="A934" s="13" t="s">
        <v>275</v>
      </c>
      <c r="B934" s="13" t="s">
        <v>1299</v>
      </c>
      <c r="C934" s="13" t="s">
        <v>4070</v>
      </c>
      <c r="D934" s="13" t="s">
        <v>4150</v>
      </c>
      <c r="E934">
        <v>47828</v>
      </c>
    </row>
    <row r="935" spans="1:5" x14ac:dyDescent="0.25">
      <c r="A935" s="13" t="s">
        <v>275</v>
      </c>
      <c r="B935" s="13" t="s">
        <v>1300</v>
      </c>
      <c r="C935" s="13" t="s">
        <v>4070</v>
      </c>
      <c r="D935" s="13" t="s">
        <v>4150</v>
      </c>
      <c r="E935">
        <v>48968</v>
      </c>
    </row>
    <row r="936" spans="1:5" x14ac:dyDescent="0.25">
      <c r="A936" s="13" t="s">
        <v>275</v>
      </c>
      <c r="B936" s="13" t="s">
        <v>1301</v>
      </c>
      <c r="C936" s="13" t="s">
        <v>4070</v>
      </c>
      <c r="D936" s="13" t="s">
        <v>4150</v>
      </c>
      <c r="E936">
        <v>48968</v>
      </c>
    </row>
    <row r="937" spans="1:5" x14ac:dyDescent="0.25">
      <c r="A937" s="13" t="s">
        <v>275</v>
      </c>
      <c r="B937" s="13" t="s">
        <v>1302</v>
      </c>
      <c r="C937" s="13" t="s">
        <v>4070</v>
      </c>
      <c r="D937" s="13" t="s">
        <v>4150</v>
      </c>
      <c r="E937">
        <v>40184</v>
      </c>
    </row>
    <row r="938" spans="1:5" x14ac:dyDescent="0.25">
      <c r="A938" s="13" t="s">
        <v>275</v>
      </c>
      <c r="B938" s="13" t="s">
        <v>1303</v>
      </c>
      <c r="C938" s="13" t="s">
        <v>4070</v>
      </c>
      <c r="D938" s="13" t="s">
        <v>4150</v>
      </c>
      <c r="E938">
        <v>45516</v>
      </c>
    </row>
    <row r="939" spans="1:5" x14ac:dyDescent="0.25">
      <c r="A939" s="13" t="s">
        <v>275</v>
      </c>
      <c r="B939" s="13" t="s">
        <v>1304</v>
      </c>
      <c r="C939" s="13" t="s">
        <v>4070</v>
      </c>
      <c r="D939" s="13" t="s">
        <v>4150</v>
      </c>
      <c r="E939">
        <v>50108</v>
      </c>
    </row>
    <row r="940" spans="1:5" x14ac:dyDescent="0.25">
      <c r="A940" s="13" t="s">
        <v>275</v>
      </c>
      <c r="B940" s="13" t="s">
        <v>1305</v>
      </c>
      <c r="C940" s="13" t="s">
        <v>4070</v>
      </c>
      <c r="D940" s="13" t="s">
        <v>4150</v>
      </c>
      <c r="E940">
        <v>51068</v>
      </c>
    </row>
    <row r="941" spans="1:5" x14ac:dyDescent="0.25">
      <c r="A941" s="13" t="s">
        <v>275</v>
      </c>
      <c r="B941" s="13" t="s">
        <v>1306</v>
      </c>
      <c r="C941" s="13" t="s">
        <v>4070</v>
      </c>
      <c r="D941" s="13" t="s">
        <v>4150</v>
      </c>
      <c r="E941">
        <v>42538</v>
      </c>
    </row>
    <row r="942" spans="1:5" x14ac:dyDescent="0.25">
      <c r="A942" s="13" t="s">
        <v>275</v>
      </c>
      <c r="B942" s="13" t="s">
        <v>1307</v>
      </c>
      <c r="C942" s="13" t="s">
        <v>4070</v>
      </c>
      <c r="D942" s="13" t="s">
        <v>4150</v>
      </c>
      <c r="E942">
        <v>43108</v>
      </c>
    </row>
    <row r="943" spans="1:5" x14ac:dyDescent="0.25">
      <c r="A943" s="13" t="s">
        <v>275</v>
      </c>
      <c r="B943" s="13" t="s">
        <v>1308</v>
      </c>
      <c r="C943" s="13" t="s">
        <v>4070</v>
      </c>
      <c r="D943" s="13" t="s">
        <v>4150</v>
      </c>
      <c r="E943">
        <v>52958</v>
      </c>
    </row>
    <row r="944" spans="1:5" x14ac:dyDescent="0.25">
      <c r="A944" s="13" t="s">
        <v>275</v>
      </c>
      <c r="B944" s="13" t="s">
        <v>1309</v>
      </c>
      <c r="C944" s="13" t="s">
        <v>4070</v>
      </c>
      <c r="D944" s="13" t="s">
        <v>4150</v>
      </c>
      <c r="E944">
        <v>40828</v>
      </c>
    </row>
    <row r="945" spans="1:5" x14ac:dyDescent="0.25">
      <c r="A945" s="13" t="s">
        <v>275</v>
      </c>
      <c r="B945" s="13" t="s">
        <v>1310</v>
      </c>
      <c r="C945" s="13" t="s">
        <v>4070</v>
      </c>
      <c r="D945" s="13" t="s">
        <v>4150</v>
      </c>
      <c r="E945">
        <v>36540</v>
      </c>
    </row>
    <row r="946" spans="1:5" x14ac:dyDescent="0.25">
      <c r="A946" s="13" t="s">
        <v>275</v>
      </c>
      <c r="B946" s="13" t="s">
        <v>1311</v>
      </c>
      <c r="C946" s="13" t="s">
        <v>4070</v>
      </c>
      <c r="D946" s="13" t="s">
        <v>4150</v>
      </c>
      <c r="E946">
        <v>41398</v>
      </c>
    </row>
    <row r="947" spans="1:5" x14ac:dyDescent="0.25">
      <c r="A947" s="13" t="s">
        <v>275</v>
      </c>
      <c r="B947" s="13" t="s">
        <v>1312</v>
      </c>
      <c r="C947" s="13" t="s">
        <v>4070</v>
      </c>
      <c r="D947" s="13" t="s">
        <v>4150</v>
      </c>
      <c r="E947">
        <v>40158</v>
      </c>
    </row>
    <row r="948" spans="1:5" x14ac:dyDescent="0.25">
      <c r="A948" s="13" t="s">
        <v>349</v>
      </c>
      <c r="B948" s="13" t="s">
        <v>1313</v>
      </c>
      <c r="C948" s="13" t="s">
        <v>4070</v>
      </c>
      <c r="D948" s="13" t="s">
        <v>4150</v>
      </c>
      <c r="E948">
        <v>39238</v>
      </c>
    </row>
    <row r="949" spans="1:5" x14ac:dyDescent="0.25">
      <c r="A949" s="13" t="s">
        <v>349</v>
      </c>
      <c r="B949" s="13" t="s">
        <v>1314</v>
      </c>
      <c r="C949" s="13" t="s">
        <v>4070</v>
      </c>
      <c r="D949" s="13" t="s">
        <v>4150</v>
      </c>
      <c r="E949">
        <v>32472</v>
      </c>
    </row>
    <row r="950" spans="1:5" x14ac:dyDescent="0.25">
      <c r="A950" s="13" t="s">
        <v>349</v>
      </c>
      <c r="B950" s="13" t="s">
        <v>1315</v>
      </c>
      <c r="C950" s="13" t="s">
        <v>4070</v>
      </c>
      <c r="D950" s="13" t="s">
        <v>4150</v>
      </c>
      <c r="E950">
        <v>48968</v>
      </c>
    </row>
    <row r="951" spans="1:5" x14ac:dyDescent="0.25">
      <c r="A951" s="13" t="s">
        <v>349</v>
      </c>
      <c r="B951" s="13" t="s">
        <v>1316</v>
      </c>
      <c r="C951" s="13" t="s">
        <v>4070</v>
      </c>
      <c r="D951" s="13" t="s">
        <v>4150</v>
      </c>
      <c r="E951">
        <v>51248</v>
      </c>
    </row>
    <row r="952" spans="1:5" x14ac:dyDescent="0.25">
      <c r="A952" s="13" t="s">
        <v>349</v>
      </c>
      <c r="B952" s="13" t="s">
        <v>1317</v>
      </c>
      <c r="C952" s="13" t="s">
        <v>4070</v>
      </c>
      <c r="D952" s="13" t="s">
        <v>4150</v>
      </c>
      <c r="E952">
        <v>40828</v>
      </c>
    </row>
    <row r="953" spans="1:5" x14ac:dyDescent="0.25">
      <c r="A953" s="13" t="s">
        <v>349</v>
      </c>
      <c r="B953" s="13" t="s">
        <v>1318</v>
      </c>
      <c r="C953" s="13" t="s">
        <v>4070</v>
      </c>
      <c r="D953" s="13" t="s">
        <v>4150</v>
      </c>
      <c r="E953">
        <v>39614</v>
      </c>
    </row>
    <row r="954" spans="1:5" x14ac:dyDescent="0.25">
      <c r="A954" s="13" t="s">
        <v>350</v>
      </c>
      <c r="B954" s="13" t="s">
        <v>1319</v>
      </c>
      <c r="C954" s="13" t="s">
        <v>4070</v>
      </c>
      <c r="D954" s="13" t="s">
        <v>4150</v>
      </c>
      <c r="E954">
        <v>29534</v>
      </c>
    </row>
    <row r="955" spans="1:5" x14ac:dyDescent="0.25">
      <c r="A955" s="13" t="s">
        <v>350</v>
      </c>
      <c r="B955" s="13" t="s">
        <v>1320</v>
      </c>
      <c r="C955" s="13" t="s">
        <v>4070</v>
      </c>
      <c r="D955" s="13" t="s">
        <v>4150</v>
      </c>
      <c r="E955">
        <v>45516</v>
      </c>
    </row>
    <row r="956" spans="1:5" x14ac:dyDescent="0.25">
      <c r="A956" s="13" t="s">
        <v>350</v>
      </c>
      <c r="B956" s="13" t="s">
        <v>1321</v>
      </c>
      <c r="C956" s="13" t="s">
        <v>4070</v>
      </c>
      <c r="D956" s="13" t="s">
        <v>4150</v>
      </c>
      <c r="E956">
        <v>29534</v>
      </c>
    </row>
    <row r="957" spans="1:5" x14ac:dyDescent="0.25">
      <c r="A957" s="13" t="s">
        <v>350</v>
      </c>
      <c r="B957" s="13" t="s">
        <v>1322</v>
      </c>
      <c r="C957" s="13" t="s">
        <v>4070</v>
      </c>
      <c r="D957" s="13" t="s">
        <v>4150</v>
      </c>
      <c r="E957">
        <v>45296</v>
      </c>
    </row>
    <row r="958" spans="1:5" x14ac:dyDescent="0.25">
      <c r="A958" s="13" t="s">
        <v>350</v>
      </c>
      <c r="B958" s="13" t="s">
        <v>1323</v>
      </c>
      <c r="C958" s="13" t="s">
        <v>4070</v>
      </c>
      <c r="D958" s="13" t="s">
        <v>4150</v>
      </c>
      <c r="E958">
        <v>35482</v>
      </c>
    </row>
    <row r="959" spans="1:5" x14ac:dyDescent="0.25">
      <c r="A959" s="13" t="s">
        <v>350</v>
      </c>
      <c r="B959" s="13" t="s">
        <v>1324</v>
      </c>
      <c r="C959" s="13" t="s">
        <v>4070</v>
      </c>
      <c r="D959" s="13" t="s">
        <v>4150</v>
      </c>
      <c r="E959">
        <v>37298</v>
      </c>
    </row>
    <row r="960" spans="1:5" x14ac:dyDescent="0.25">
      <c r="A960" s="13" t="s">
        <v>350</v>
      </c>
      <c r="B960" s="13" t="s">
        <v>1325</v>
      </c>
      <c r="C960" s="13" t="s">
        <v>4070</v>
      </c>
      <c r="D960" s="13" t="s">
        <v>4150</v>
      </c>
      <c r="E960">
        <v>51248</v>
      </c>
    </row>
    <row r="961" spans="1:5" x14ac:dyDescent="0.25">
      <c r="A961" s="13" t="s">
        <v>350</v>
      </c>
      <c r="B961" s="13" t="s">
        <v>1326</v>
      </c>
      <c r="C961" s="13" t="s">
        <v>4070</v>
      </c>
      <c r="D961" s="13" t="s">
        <v>4150</v>
      </c>
      <c r="E961">
        <v>48968</v>
      </c>
    </row>
    <row r="962" spans="1:5" x14ac:dyDescent="0.25">
      <c r="A962" s="13" t="s">
        <v>350</v>
      </c>
      <c r="B962" s="13" t="s">
        <v>1327</v>
      </c>
      <c r="C962" s="13" t="s">
        <v>4070</v>
      </c>
      <c r="D962" s="13" t="s">
        <v>4150</v>
      </c>
      <c r="E962">
        <v>40184</v>
      </c>
    </row>
    <row r="963" spans="1:5" x14ac:dyDescent="0.25">
      <c r="A963" s="13" t="s">
        <v>350</v>
      </c>
      <c r="B963" s="13" t="s">
        <v>1328</v>
      </c>
      <c r="C963" s="13" t="s">
        <v>4070</v>
      </c>
      <c r="D963" s="13" t="s">
        <v>4150</v>
      </c>
      <c r="E963">
        <v>38952</v>
      </c>
    </row>
    <row r="964" spans="1:5" x14ac:dyDescent="0.25">
      <c r="A964" s="13" t="s">
        <v>350</v>
      </c>
      <c r="B964" s="13" t="s">
        <v>1329</v>
      </c>
      <c r="C964" s="13" t="s">
        <v>4070</v>
      </c>
      <c r="D964" s="13" t="s">
        <v>4150</v>
      </c>
      <c r="E964">
        <v>40828</v>
      </c>
    </row>
    <row r="965" spans="1:5" x14ac:dyDescent="0.25">
      <c r="A965" s="13" t="s">
        <v>350</v>
      </c>
      <c r="B965" s="13" t="s">
        <v>1330</v>
      </c>
      <c r="C965" s="13" t="s">
        <v>4070</v>
      </c>
      <c r="D965" s="13" t="s">
        <v>4150</v>
      </c>
      <c r="E965">
        <v>46046</v>
      </c>
    </row>
    <row r="966" spans="1:5" x14ac:dyDescent="0.25">
      <c r="A966" s="13" t="s">
        <v>350</v>
      </c>
      <c r="B966" s="13" t="s">
        <v>1331</v>
      </c>
      <c r="C966" s="13" t="s">
        <v>4070</v>
      </c>
      <c r="D966" s="13" t="s">
        <v>4150</v>
      </c>
      <c r="E966">
        <v>51818</v>
      </c>
    </row>
    <row r="967" spans="1:5" x14ac:dyDescent="0.25">
      <c r="A967" s="13" t="s">
        <v>350</v>
      </c>
      <c r="B967" s="13" t="s">
        <v>1332</v>
      </c>
      <c r="C967" s="13" t="s">
        <v>4070</v>
      </c>
      <c r="D967" s="13" t="s">
        <v>4150</v>
      </c>
      <c r="E967">
        <v>44818</v>
      </c>
    </row>
    <row r="968" spans="1:5" x14ac:dyDescent="0.25">
      <c r="A968" s="13" t="s">
        <v>350</v>
      </c>
      <c r="B968" s="13" t="s">
        <v>1333</v>
      </c>
      <c r="C968" s="13" t="s">
        <v>4070</v>
      </c>
      <c r="D968" s="13" t="s">
        <v>4150</v>
      </c>
      <c r="E968">
        <v>37026</v>
      </c>
    </row>
    <row r="969" spans="1:5" x14ac:dyDescent="0.25">
      <c r="A969" s="13" t="s">
        <v>350</v>
      </c>
      <c r="B969" s="13" t="s">
        <v>1334</v>
      </c>
      <c r="C969" s="13" t="s">
        <v>4070</v>
      </c>
      <c r="D969" s="13" t="s">
        <v>4150</v>
      </c>
      <c r="E969">
        <v>52958</v>
      </c>
    </row>
    <row r="970" spans="1:5" x14ac:dyDescent="0.25">
      <c r="A970" s="13" t="s">
        <v>350</v>
      </c>
      <c r="B970" s="13" t="s">
        <v>1335</v>
      </c>
      <c r="C970" s="13" t="s">
        <v>4070</v>
      </c>
      <c r="D970" s="13" t="s">
        <v>4150</v>
      </c>
      <c r="E970">
        <v>48398</v>
      </c>
    </row>
    <row r="971" spans="1:5" x14ac:dyDescent="0.25">
      <c r="A971" s="13" t="s">
        <v>276</v>
      </c>
      <c r="B971" s="13" t="s">
        <v>1336</v>
      </c>
      <c r="C971" s="13" t="s">
        <v>4070</v>
      </c>
      <c r="D971" s="13" t="s">
        <v>4150</v>
      </c>
      <c r="E971">
        <v>40184</v>
      </c>
    </row>
    <row r="972" spans="1:5" x14ac:dyDescent="0.25">
      <c r="A972" s="13" t="s">
        <v>276</v>
      </c>
      <c r="B972" s="13" t="s">
        <v>1337</v>
      </c>
      <c r="C972" s="13" t="s">
        <v>4070</v>
      </c>
      <c r="D972" s="13" t="s">
        <v>4150</v>
      </c>
      <c r="E972">
        <v>44818</v>
      </c>
    </row>
    <row r="973" spans="1:5" x14ac:dyDescent="0.25">
      <c r="A973" s="13" t="s">
        <v>276</v>
      </c>
      <c r="B973" s="13" t="s">
        <v>1338</v>
      </c>
      <c r="C973" s="13" t="s">
        <v>4070</v>
      </c>
      <c r="D973" s="13" t="s">
        <v>4150</v>
      </c>
      <c r="E973">
        <v>40828</v>
      </c>
    </row>
    <row r="974" spans="1:5" x14ac:dyDescent="0.25">
      <c r="A974" s="13" t="s">
        <v>276</v>
      </c>
      <c r="B974" s="13" t="s">
        <v>1339</v>
      </c>
      <c r="C974" s="13" t="s">
        <v>4070</v>
      </c>
      <c r="D974" s="13" t="s">
        <v>4150</v>
      </c>
      <c r="E974">
        <v>40184</v>
      </c>
    </row>
    <row r="975" spans="1:5" x14ac:dyDescent="0.25">
      <c r="A975" s="13" t="s">
        <v>276</v>
      </c>
      <c r="B975" s="13" t="s">
        <v>1340</v>
      </c>
      <c r="C975" s="13" t="s">
        <v>4070</v>
      </c>
      <c r="D975" s="13" t="s">
        <v>4150</v>
      </c>
      <c r="E975">
        <v>41398</v>
      </c>
    </row>
    <row r="976" spans="1:5" x14ac:dyDescent="0.25">
      <c r="A976" s="13" t="s">
        <v>276</v>
      </c>
      <c r="B976" s="13" t="s">
        <v>1341</v>
      </c>
      <c r="C976" s="13" t="s">
        <v>4070</v>
      </c>
      <c r="D976" s="13" t="s">
        <v>4150</v>
      </c>
      <c r="E976">
        <v>21738</v>
      </c>
    </row>
    <row r="977" spans="1:5" x14ac:dyDescent="0.25">
      <c r="A977" s="13" t="s">
        <v>276</v>
      </c>
      <c r="B977" s="13" t="s">
        <v>1342</v>
      </c>
      <c r="C977" s="13" t="s">
        <v>4070</v>
      </c>
      <c r="D977" s="13" t="s">
        <v>4150</v>
      </c>
      <c r="E977">
        <v>43108</v>
      </c>
    </row>
    <row r="978" spans="1:5" x14ac:dyDescent="0.25">
      <c r="A978" s="13" t="s">
        <v>276</v>
      </c>
      <c r="B978" s="13" t="s">
        <v>1343</v>
      </c>
      <c r="C978" s="13" t="s">
        <v>4070</v>
      </c>
      <c r="D978" s="13" t="s">
        <v>4150</v>
      </c>
      <c r="E978">
        <v>45516</v>
      </c>
    </row>
    <row r="979" spans="1:5" x14ac:dyDescent="0.25">
      <c r="A979" s="13" t="s">
        <v>276</v>
      </c>
      <c r="B979" s="13" t="s">
        <v>1344</v>
      </c>
      <c r="C979" s="13" t="s">
        <v>4070</v>
      </c>
      <c r="D979" s="13" t="s">
        <v>4150</v>
      </c>
      <c r="E979">
        <v>40762</v>
      </c>
    </row>
    <row r="980" spans="1:5" x14ac:dyDescent="0.25">
      <c r="A980" s="13" t="s">
        <v>276</v>
      </c>
      <c r="B980" s="13" t="s">
        <v>1345</v>
      </c>
      <c r="C980" s="13" t="s">
        <v>4070</v>
      </c>
      <c r="D980" s="13" t="s">
        <v>4150</v>
      </c>
      <c r="E980">
        <v>50108</v>
      </c>
    </row>
    <row r="981" spans="1:5" x14ac:dyDescent="0.25">
      <c r="A981" s="13" t="s">
        <v>276</v>
      </c>
      <c r="B981" s="13" t="s">
        <v>1346</v>
      </c>
      <c r="C981" s="13" t="s">
        <v>4070</v>
      </c>
      <c r="D981" s="13" t="s">
        <v>4150</v>
      </c>
      <c r="E981">
        <v>47078</v>
      </c>
    </row>
    <row r="982" spans="1:5" x14ac:dyDescent="0.25">
      <c r="A982" s="13" t="s">
        <v>276</v>
      </c>
      <c r="B982" s="13" t="s">
        <v>1347</v>
      </c>
      <c r="C982" s="13" t="s">
        <v>4070</v>
      </c>
      <c r="D982" s="13" t="s">
        <v>4150</v>
      </c>
      <c r="E982">
        <v>37298</v>
      </c>
    </row>
    <row r="983" spans="1:5" x14ac:dyDescent="0.25">
      <c r="A983" s="13" t="s">
        <v>276</v>
      </c>
      <c r="B983" s="13" t="s">
        <v>1348</v>
      </c>
      <c r="C983" s="13" t="s">
        <v>4070</v>
      </c>
      <c r="D983" s="13" t="s">
        <v>4150</v>
      </c>
      <c r="E983">
        <v>48968</v>
      </c>
    </row>
    <row r="984" spans="1:5" x14ac:dyDescent="0.25">
      <c r="A984" s="13" t="s">
        <v>276</v>
      </c>
      <c r="B984" s="13" t="s">
        <v>1349</v>
      </c>
      <c r="C984" s="13" t="s">
        <v>4070</v>
      </c>
      <c r="D984" s="13" t="s">
        <v>4150</v>
      </c>
      <c r="E984">
        <v>45516</v>
      </c>
    </row>
    <row r="985" spans="1:5" x14ac:dyDescent="0.25">
      <c r="A985" s="13" t="s">
        <v>323</v>
      </c>
      <c r="B985" s="13" t="s">
        <v>1350</v>
      </c>
      <c r="C985" s="13" t="s">
        <v>4070</v>
      </c>
      <c r="D985" s="13" t="s">
        <v>4150</v>
      </c>
      <c r="E985">
        <v>31784</v>
      </c>
    </row>
    <row r="986" spans="1:5" x14ac:dyDescent="0.25">
      <c r="A986" s="13" t="s">
        <v>277</v>
      </c>
      <c r="B986" s="13" t="s">
        <v>1351</v>
      </c>
      <c r="C986" s="13" t="s">
        <v>4070</v>
      </c>
      <c r="D986" s="13" t="s">
        <v>4150</v>
      </c>
      <c r="E986">
        <v>32388</v>
      </c>
    </row>
    <row r="987" spans="1:5" x14ac:dyDescent="0.25">
      <c r="A987" s="13" t="s">
        <v>277</v>
      </c>
      <c r="B987" s="13" t="s">
        <v>1352</v>
      </c>
      <c r="C987" s="13" t="s">
        <v>4070</v>
      </c>
      <c r="D987" s="13" t="s">
        <v>4150</v>
      </c>
      <c r="E987">
        <v>34278</v>
      </c>
    </row>
    <row r="988" spans="1:5" x14ac:dyDescent="0.25">
      <c r="A988" s="13" t="s">
        <v>277</v>
      </c>
      <c r="B988" s="13" t="s">
        <v>1353</v>
      </c>
      <c r="C988" s="13" t="s">
        <v>4070</v>
      </c>
      <c r="D988" s="13" t="s">
        <v>4150</v>
      </c>
      <c r="E988">
        <v>31590</v>
      </c>
    </row>
    <row r="989" spans="1:5" x14ac:dyDescent="0.25">
      <c r="A989" s="13" t="s">
        <v>277</v>
      </c>
      <c r="B989" s="13" t="s">
        <v>1354</v>
      </c>
      <c r="C989" s="13" t="s">
        <v>4070</v>
      </c>
      <c r="D989" s="13" t="s">
        <v>4150</v>
      </c>
      <c r="E989">
        <v>40184</v>
      </c>
    </row>
    <row r="990" spans="1:5" x14ac:dyDescent="0.25">
      <c r="A990" s="13" t="s">
        <v>277</v>
      </c>
      <c r="B990" s="13" t="s">
        <v>1355</v>
      </c>
      <c r="C990" s="13" t="s">
        <v>4070</v>
      </c>
      <c r="D990" s="13" t="s">
        <v>4150</v>
      </c>
      <c r="E990">
        <v>35938</v>
      </c>
    </row>
    <row r="991" spans="1:5" x14ac:dyDescent="0.25">
      <c r="A991" s="13" t="s">
        <v>277</v>
      </c>
      <c r="B991" s="13" t="s">
        <v>1356</v>
      </c>
      <c r="C991" s="13" t="s">
        <v>4070</v>
      </c>
      <c r="D991" s="13" t="s">
        <v>4150</v>
      </c>
      <c r="E991">
        <v>32194</v>
      </c>
    </row>
    <row r="992" spans="1:5" x14ac:dyDescent="0.25">
      <c r="A992" s="13" t="s">
        <v>277</v>
      </c>
      <c r="B992" s="13" t="s">
        <v>1357</v>
      </c>
      <c r="C992" s="13" t="s">
        <v>4070</v>
      </c>
      <c r="D992" s="13" t="s">
        <v>4150</v>
      </c>
      <c r="E992">
        <v>50108</v>
      </c>
    </row>
    <row r="993" spans="1:5" x14ac:dyDescent="0.25">
      <c r="A993" s="13" t="s">
        <v>277</v>
      </c>
      <c r="B993" s="13" t="s">
        <v>1358</v>
      </c>
      <c r="C993" s="13" t="s">
        <v>4070</v>
      </c>
      <c r="D993" s="13" t="s">
        <v>4150</v>
      </c>
      <c r="E993">
        <v>40184</v>
      </c>
    </row>
    <row r="994" spans="1:5" x14ac:dyDescent="0.25">
      <c r="A994" s="13" t="s">
        <v>277</v>
      </c>
      <c r="B994" s="13" t="s">
        <v>1359</v>
      </c>
      <c r="C994" s="13" t="s">
        <v>4070</v>
      </c>
      <c r="D994" s="13" t="s">
        <v>4150</v>
      </c>
      <c r="E994">
        <v>33396</v>
      </c>
    </row>
    <row r="995" spans="1:5" x14ac:dyDescent="0.25">
      <c r="A995" s="13" t="s">
        <v>277</v>
      </c>
      <c r="B995" s="13" t="s">
        <v>1360</v>
      </c>
      <c r="C995" s="13" t="s">
        <v>4070</v>
      </c>
      <c r="D995" s="13" t="s">
        <v>4150</v>
      </c>
      <c r="E995">
        <v>30134</v>
      </c>
    </row>
    <row r="996" spans="1:5" x14ac:dyDescent="0.25">
      <c r="A996" s="13" t="s">
        <v>277</v>
      </c>
      <c r="B996" s="13" t="s">
        <v>1361</v>
      </c>
      <c r="C996" s="13" t="s">
        <v>4070</v>
      </c>
      <c r="D996" s="13" t="s">
        <v>4150</v>
      </c>
      <c r="E996">
        <v>32796</v>
      </c>
    </row>
    <row r="997" spans="1:5" x14ac:dyDescent="0.25">
      <c r="A997" s="13" t="s">
        <v>277</v>
      </c>
      <c r="B997" s="13" t="s">
        <v>1362</v>
      </c>
      <c r="C997" s="13" t="s">
        <v>4070</v>
      </c>
      <c r="D997" s="13" t="s">
        <v>4150</v>
      </c>
      <c r="E997">
        <v>47258</v>
      </c>
    </row>
    <row r="998" spans="1:5" x14ac:dyDescent="0.25">
      <c r="A998" s="13" t="s">
        <v>277</v>
      </c>
      <c r="B998" s="13" t="s">
        <v>1363</v>
      </c>
      <c r="C998" s="13" t="s">
        <v>4070</v>
      </c>
      <c r="D998" s="13" t="s">
        <v>4150</v>
      </c>
      <c r="E998">
        <v>30134</v>
      </c>
    </row>
    <row r="999" spans="1:5" x14ac:dyDescent="0.25">
      <c r="A999" s="13" t="s">
        <v>277</v>
      </c>
      <c r="B999" s="13" t="s">
        <v>1364</v>
      </c>
      <c r="C999" s="13" t="s">
        <v>4070</v>
      </c>
      <c r="D999" s="13" t="s">
        <v>4150</v>
      </c>
      <c r="E999">
        <v>52388</v>
      </c>
    </row>
    <row r="1000" spans="1:5" x14ac:dyDescent="0.25">
      <c r="A1000" s="13" t="s">
        <v>277</v>
      </c>
      <c r="B1000" s="13" t="s">
        <v>1365</v>
      </c>
      <c r="C1000" s="13" t="s">
        <v>4070</v>
      </c>
      <c r="D1000" s="13" t="s">
        <v>4150</v>
      </c>
      <c r="E1000">
        <v>34278</v>
      </c>
    </row>
    <row r="1001" spans="1:5" x14ac:dyDescent="0.25">
      <c r="A1001" s="13" t="s">
        <v>277</v>
      </c>
      <c r="B1001" s="13" t="s">
        <v>1366</v>
      </c>
      <c r="C1001" s="13" t="s">
        <v>4070</v>
      </c>
      <c r="D1001" s="13" t="s">
        <v>4150</v>
      </c>
      <c r="E1001">
        <v>48788</v>
      </c>
    </row>
    <row r="1002" spans="1:5" x14ac:dyDescent="0.25">
      <c r="A1002" s="13" t="s">
        <v>277</v>
      </c>
      <c r="B1002" s="13" t="s">
        <v>1367</v>
      </c>
      <c r="C1002" s="13" t="s">
        <v>4070</v>
      </c>
      <c r="D1002" s="13" t="s">
        <v>4150</v>
      </c>
      <c r="E1002">
        <v>45296</v>
      </c>
    </row>
    <row r="1003" spans="1:5" x14ac:dyDescent="0.25">
      <c r="A1003" s="13" t="s">
        <v>277</v>
      </c>
      <c r="B1003" s="13" t="s">
        <v>1368</v>
      </c>
      <c r="C1003" s="13" t="s">
        <v>4070</v>
      </c>
      <c r="D1003" s="13" t="s">
        <v>4150</v>
      </c>
      <c r="E1003">
        <v>40828</v>
      </c>
    </row>
    <row r="1004" spans="1:5" x14ac:dyDescent="0.25">
      <c r="A1004" s="13" t="s">
        <v>277</v>
      </c>
      <c r="B1004" s="13" t="s">
        <v>1369</v>
      </c>
      <c r="C1004" s="13" t="s">
        <v>4070</v>
      </c>
      <c r="D1004" s="13" t="s">
        <v>4150</v>
      </c>
      <c r="E1004">
        <v>34478</v>
      </c>
    </row>
    <row r="1005" spans="1:5" x14ac:dyDescent="0.25">
      <c r="A1005" s="13" t="s">
        <v>277</v>
      </c>
      <c r="B1005" s="13" t="s">
        <v>1370</v>
      </c>
      <c r="C1005" s="13" t="s">
        <v>4070</v>
      </c>
      <c r="D1005" s="13" t="s">
        <v>4150</v>
      </c>
      <c r="E1005">
        <v>39044</v>
      </c>
    </row>
    <row r="1006" spans="1:5" x14ac:dyDescent="0.25">
      <c r="A1006" s="13" t="s">
        <v>277</v>
      </c>
      <c r="B1006" s="13" t="s">
        <v>1371</v>
      </c>
      <c r="C1006" s="13" t="s">
        <v>4070</v>
      </c>
      <c r="D1006" s="13" t="s">
        <v>4150</v>
      </c>
      <c r="E1006">
        <v>32796</v>
      </c>
    </row>
    <row r="1007" spans="1:5" x14ac:dyDescent="0.25">
      <c r="A1007" s="13" t="s">
        <v>277</v>
      </c>
      <c r="B1007" s="13" t="s">
        <v>1372</v>
      </c>
      <c r="C1007" s="13" t="s">
        <v>4070</v>
      </c>
      <c r="D1007" s="13" t="s">
        <v>4150</v>
      </c>
      <c r="E1007">
        <v>44818</v>
      </c>
    </row>
    <row r="1008" spans="1:5" x14ac:dyDescent="0.25">
      <c r="A1008" s="13" t="s">
        <v>277</v>
      </c>
      <c r="B1008" s="13" t="s">
        <v>1373</v>
      </c>
      <c r="C1008" s="13" t="s">
        <v>4070</v>
      </c>
      <c r="D1008" s="13" t="s">
        <v>4150</v>
      </c>
      <c r="E1008">
        <v>32988</v>
      </c>
    </row>
    <row r="1009" spans="1:5" x14ac:dyDescent="0.25">
      <c r="A1009" s="13" t="s">
        <v>324</v>
      </c>
      <c r="B1009" s="13" t="s">
        <v>1374</v>
      </c>
      <c r="C1009" s="13" t="s">
        <v>4070</v>
      </c>
      <c r="D1009" s="13" t="s">
        <v>4150</v>
      </c>
      <c r="E1009">
        <v>46046</v>
      </c>
    </row>
    <row r="1010" spans="1:5" x14ac:dyDescent="0.25">
      <c r="A1010" s="13" t="s">
        <v>324</v>
      </c>
      <c r="B1010" s="13" t="s">
        <v>1375</v>
      </c>
      <c r="C1010" s="13" t="s">
        <v>4070</v>
      </c>
      <c r="D1010" s="13" t="s">
        <v>4150</v>
      </c>
      <c r="E1010">
        <v>48218</v>
      </c>
    </row>
    <row r="1011" spans="1:5" x14ac:dyDescent="0.25">
      <c r="A1011" s="13" t="s">
        <v>324</v>
      </c>
      <c r="B1011" s="13" t="s">
        <v>1376</v>
      </c>
      <c r="C1011" s="13" t="s">
        <v>4070</v>
      </c>
      <c r="D1011" s="13" t="s">
        <v>4150</v>
      </c>
      <c r="E1011">
        <v>48968</v>
      </c>
    </row>
    <row r="1012" spans="1:5" x14ac:dyDescent="0.25">
      <c r="A1012" s="13" t="s">
        <v>324</v>
      </c>
      <c r="B1012" s="13" t="s">
        <v>1377</v>
      </c>
      <c r="C1012" s="13" t="s">
        <v>4070</v>
      </c>
      <c r="D1012" s="13" t="s">
        <v>4150</v>
      </c>
      <c r="E1012">
        <v>40828</v>
      </c>
    </row>
    <row r="1013" spans="1:5" x14ac:dyDescent="0.25">
      <c r="A1013" s="13" t="s">
        <v>324</v>
      </c>
      <c r="B1013" s="13" t="s">
        <v>1378</v>
      </c>
      <c r="C1013" s="13" t="s">
        <v>4070</v>
      </c>
      <c r="D1013" s="13" t="s">
        <v>4150</v>
      </c>
      <c r="E1013">
        <v>41398</v>
      </c>
    </row>
    <row r="1014" spans="1:5" x14ac:dyDescent="0.25">
      <c r="A1014" s="13" t="s">
        <v>324</v>
      </c>
      <c r="B1014" s="13" t="s">
        <v>1379</v>
      </c>
      <c r="C1014" s="13" t="s">
        <v>4070</v>
      </c>
      <c r="D1014" s="13" t="s">
        <v>4150</v>
      </c>
      <c r="E1014">
        <v>36692</v>
      </c>
    </row>
    <row r="1015" spans="1:5" x14ac:dyDescent="0.25">
      <c r="A1015" s="13" t="s">
        <v>324</v>
      </c>
      <c r="B1015" s="13" t="s">
        <v>1380</v>
      </c>
      <c r="C1015" s="13" t="s">
        <v>4070</v>
      </c>
      <c r="D1015" s="13" t="s">
        <v>4150</v>
      </c>
      <c r="E1015">
        <v>47648</v>
      </c>
    </row>
    <row r="1016" spans="1:5" x14ac:dyDescent="0.25">
      <c r="A1016" s="13" t="s">
        <v>324</v>
      </c>
      <c r="B1016" s="13" t="s">
        <v>1381</v>
      </c>
      <c r="C1016" s="13" t="s">
        <v>4070</v>
      </c>
      <c r="D1016" s="13" t="s">
        <v>4150</v>
      </c>
      <c r="E1016">
        <v>42684</v>
      </c>
    </row>
    <row r="1017" spans="1:5" x14ac:dyDescent="0.25">
      <c r="A1017" s="13" t="s">
        <v>324</v>
      </c>
      <c r="B1017" s="13" t="s">
        <v>1382</v>
      </c>
      <c r="C1017" s="13" t="s">
        <v>4070</v>
      </c>
      <c r="D1017" s="13" t="s">
        <v>4150</v>
      </c>
      <c r="E1017">
        <v>40762</v>
      </c>
    </row>
    <row r="1018" spans="1:5" x14ac:dyDescent="0.25">
      <c r="A1018" s="13" t="s">
        <v>324</v>
      </c>
      <c r="B1018" s="13" t="s">
        <v>1383</v>
      </c>
      <c r="C1018" s="13" t="s">
        <v>4070</v>
      </c>
      <c r="D1018" s="13" t="s">
        <v>4150</v>
      </c>
      <c r="E1018">
        <v>51818</v>
      </c>
    </row>
    <row r="1019" spans="1:5" x14ac:dyDescent="0.25">
      <c r="A1019" s="13" t="s">
        <v>324</v>
      </c>
      <c r="B1019" s="13" t="s">
        <v>1384</v>
      </c>
      <c r="C1019" s="13" t="s">
        <v>4070</v>
      </c>
      <c r="D1019" s="13" t="s">
        <v>4150</v>
      </c>
      <c r="E1019">
        <v>47828</v>
      </c>
    </row>
    <row r="1020" spans="1:5" x14ac:dyDescent="0.25">
      <c r="A1020" s="13" t="s">
        <v>324</v>
      </c>
      <c r="B1020" s="13" t="s">
        <v>1385</v>
      </c>
      <c r="C1020" s="13" t="s">
        <v>4070</v>
      </c>
      <c r="D1020" s="13" t="s">
        <v>4150</v>
      </c>
      <c r="E1020">
        <v>48968</v>
      </c>
    </row>
    <row r="1021" spans="1:5" x14ac:dyDescent="0.25">
      <c r="A1021" s="13" t="s">
        <v>324</v>
      </c>
      <c r="B1021" s="13" t="s">
        <v>1386</v>
      </c>
      <c r="C1021" s="13" t="s">
        <v>4070</v>
      </c>
      <c r="D1021" s="13" t="s">
        <v>4150</v>
      </c>
      <c r="E1021">
        <v>48968</v>
      </c>
    </row>
    <row r="1022" spans="1:5" x14ac:dyDescent="0.25">
      <c r="A1022" s="13" t="s">
        <v>324</v>
      </c>
      <c r="B1022" s="13" t="s">
        <v>1387</v>
      </c>
      <c r="C1022" s="13" t="s">
        <v>4070</v>
      </c>
      <c r="D1022" s="13" t="s">
        <v>4150</v>
      </c>
      <c r="E1022">
        <v>44832</v>
      </c>
    </row>
    <row r="1023" spans="1:5" x14ac:dyDescent="0.25">
      <c r="A1023" s="13" t="s">
        <v>324</v>
      </c>
      <c r="B1023" s="13" t="s">
        <v>1388</v>
      </c>
      <c r="C1023" s="13" t="s">
        <v>4070</v>
      </c>
      <c r="D1023" s="13" t="s">
        <v>4150</v>
      </c>
      <c r="E1023">
        <v>37904</v>
      </c>
    </row>
    <row r="1024" spans="1:5" x14ac:dyDescent="0.25">
      <c r="A1024" s="13" t="s">
        <v>324</v>
      </c>
      <c r="B1024" s="13" t="s">
        <v>1389</v>
      </c>
      <c r="C1024" s="13" t="s">
        <v>4070</v>
      </c>
      <c r="D1024" s="13" t="s">
        <v>4150</v>
      </c>
      <c r="E1024">
        <v>40828</v>
      </c>
    </row>
    <row r="1025" spans="1:5" x14ac:dyDescent="0.25">
      <c r="A1025" s="13" t="s">
        <v>324</v>
      </c>
      <c r="B1025" s="13" t="s">
        <v>1390</v>
      </c>
      <c r="C1025" s="13" t="s">
        <v>4070</v>
      </c>
      <c r="D1025" s="13" t="s">
        <v>4150</v>
      </c>
      <c r="E1025">
        <v>30134</v>
      </c>
    </row>
    <row r="1026" spans="1:5" x14ac:dyDescent="0.25">
      <c r="A1026" s="13" t="s">
        <v>324</v>
      </c>
      <c r="B1026" s="13" t="s">
        <v>1391</v>
      </c>
      <c r="C1026" s="13" t="s">
        <v>4070</v>
      </c>
      <c r="D1026" s="13" t="s">
        <v>4150</v>
      </c>
      <c r="E1026">
        <v>40828</v>
      </c>
    </row>
    <row r="1027" spans="1:5" x14ac:dyDescent="0.25">
      <c r="A1027" s="13" t="s">
        <v>324</v>
      </c>
      <c r="B1027" s="13" t="s">
        <v>1392</v>
      </c>
      <c r="C1027" s="13" t="s">
        <v>4070</v>
      </c>
      <c r="D1027" s="13" t="s">
        <v>4150</v>
      </c>
      <c r="E1027">
        <v>44690</v>
      </c>
    </row>
    <row r="1028" spans="1:5" x14ac:dyDescent="0.25">
      <c r="A1028" s="13" t="s">
        <v>324</v>
      </c>
      <c r="B1028" s="13" t="s">
        <v>1393</v>
      </c>
      <c r="C1028" s="13" t="s">
        <v>4070</v>
      </c>
      <c r="D1028" s="13" t="s">
        <v>4150</v>
      </c>
      <c r="E1028">
        <v>44818</v>
      </c>
    </row>
    <row r="1029" spans="1:5" x14ac:dyDescent="0.25">
      <c r="A1029" s="13" t="s">
        <v>325</v>
      </c>
      <c r="B1029" s="13" t="s">
        <v>1394</v>
      </c>
      <c r="C1029" s="13" t="s">
        <v>4070</v>
      </c>
      <c r="D1029" s="13" t="s">
        <v>4150</v>
      </c>
      <c r="E1029">
        <v>42400</v>
      </c>
    </row>
    <row r="1030" spans="1:5" x14ac:dyDescent="0.25">
      <c r="A1030" s="13" t="s">
        <v>325</v>
      </c>
      <c r="B1030" s="13" t="s">
        <v>1395</v>
      </c>
      <c r="C1030" s="13" t="s">
        <v>4070</v>
      </c>
      <c r="D1030" s="13" t="s">
        <v>4150</v>
      </c>
      <c r="E1030">
        <v>31014</v>
      </c>
    </row>
    <row r="1031" spans="1:5" x14ac:dyDescent="0.25">
      <c r="A1031" s="13" t="s">
        <v>325</v>
      </c>
      <c r="B1031" s="13" t="s">
        <v>1396</v>
      </c>
      <c r="C1031" s="13" t="s">
        <v>4070</v>
      </c>
      <c r="D1031" s="13" t="s">
        <v>4150</v>
      </c>
      <c r="E1031">
        <v>40184</v>
      </c>
    </row>
    <row r="1032" spans="1:5" x14ac:dyDescent="0.25">
      <c r="A1032" s="13" t="s">
        <v>325</v>
      </c>
      <c r="B1032" s="13" t="s">
        <v>1397</v>
      </c>
      <c r="C1032" s="13" t="s">
        <v>4070</v>
      </c>
      <c r="D1032" s="13" t="s">
        <v>4150</v>
      </c>
      <c r="E1032">
        <v>30134</v>
      </c>
    </row>
    <row r="1033" spans="1:5" x14ac:dyDescent="0.25">
      <c r="A1033" s="13" t="s">
        <v>325</v>
      </c>
      <c r="B1033" s="13" t="s">
        <v>1398</v>
      </c>
      <c r="C1033" s="13" t="s">
        <v>4070</v>
      </c>
      <c r="D1033" s="13" t="s">
        <v>4150</v>
      </c>
      <c r="E1033">
        <v>37746</v>
      </c>
    </row>
    <row r="1034" spans="1:5" x14ac:dyDescent="0.25">
      <c r="A1034" s="13" t="s">
        <v>325</v>
      </c>
      <c r="B1034" s="13" t="s">
        <v>1399</v>
      </c>
      <c r="C1034" s="13" t="s">
        <v>4070</v>
      </c>
      <c r="D1034" s="13" t="s">
        <v>4150</v>
      </c>
      <c r="E1034">
        <v>41798</v>
      </c>
    </row>
    <row r="1035" spans="1:5" x14ac:dyDescent="0.25">
      <c r="A1035" s="13" t="s">
        <v>325</v>
      </c>
      <c r="B1035" s="13" t="s">
        <v>1400</v>
      </c>
      <c r="C1035" s="13" t="s">
        <v>4070</v>
      </c>
      <c r="D1035" s="13" t="s">
        <v>4150</v>
      </c>
      <c r="E1035">
        <v>37298</v>
      </c>
    </row>
    <row r="1036" spans="1:5" x14ac:dyDescent="0.25">
      <c r="A1036" s="13" t="s">
        <v>325</v>
      </c>
      <c r="B1036" s="13" t="s">
        <v>1401</v>
      </c>
      <c r="C1036" s="13" t="s">
        <v>4070</v>
      </c>
      <c r="D1036" s="13" t="s">
        <v>4150</v>
      </c>
      <c r="E1036">
        <v>40828</v>
      </c>
    </row>
    <row r="1037" spans="1:5" x14ac:dyDescent="0.25">
      <c r="A1037" s="13" t="s">
        <v>325</v>
      </c>
      <c r="B1037" s="13" t="s">
        <v>1402</v>
      </c>
      <c r="C1037" s="13" t="s">
        <v>4070</v>
      </c>
      <c r="D1037" s="13" t="s">
        <v>4150</v>
      </c>
      <c r="E1037">
        <v>41398</v>
      </c>
    </row>
    <row r="1038" spans="1:5" x14ac:dyDescent="0.25">
      <c r="A1038" s="13" t="s">
        <v>325</v>
      </c>
      <c r="B1038" s="13" t="s">
        <v>1403</v>
      </c>
      <c r="C1038" s="13" t="s">
        <v>4070</v>
      </c>
      <c r="D1038" s="13" t="s">
        <v>4150</v>
      </c>
      <c r="E1038">
        <v>37142</v>
      </c>
    </row>
    <row r="1039" spans="1:5" x14ac:dyDescent="0.25">
      <c r="A1039" s="13" t="s">
        <v>325</v>
      </c>
      <c r="B1039" s="13" t="s">
        <v>1404</v>
      </c>
      <c r="C1039" s="13" t="s">
        <v>4070</v>
      </c>
      <c r="D1039" s="13" t="s">
        <v>4150</v>
      </c>
      <c r="E1039">
        <v>40828</v>
      </c>
    </row>
    <row r="1040" spans="1:5" x14ac:dyDescent="0.25">
      <c r="A1040" s="13" t="s">
        <v>279</v>
      </c>
      <c r="B1040" s="13" t="s">
        <v>1405</v>
      </c>
      <c r="C1040" s="13" t="s">
        <v>4070</v>
      </c>
      <c r="D1040" s="13" t="s">
        <v>4150</v>
      </c>
      <c r="E1040">
        <v>39556</v>
      </c>
    </row>
    <row r="1041" spans="1:5" x14ac:dyDescent="0.25">
      <c r="A1041" s="13" t="s">
        <v>279</v>
      </c>
      <c r="B1041" s="13" t="s">
        <v>1406</v>
      </c>
      <c r="C1041" s="13" t="s">
        <v>4070</v>
      </c>
      <c r="D1041" s="13" t="s">
        <v>4150</v>
      </c>
      <c r="E1041">
        <v>38474</v>
      </c>
    </row>
    <row r="1042" spans="1:5" x14ac:dyDescent="0.25">
      <c r="A1042" s="13" t="s">
        <v>279</v>
      </c>
      <c r="B1042" s="13" t="s">
        <v>1407</v>
      </c>
      <c r="C1042" s="13" t="s">
        <v>4070</v>
      </c>
      <c r="D1042" s="13" t="s">
        <v>4150</v>
      </c>
      <c r="E1042">
        <v>46508</v>
      </c>
    </row>
    <row r="1043" spans="1:5" x14ac:dyDescent="0.25">
      <c r="A1043" s="13" t="s">
        <v>279</v>
      </c>
      <c r="B1043" s="13" t="s">
        <v>1408</v>
      </c>
      <c r="C1043" s="13" t="s">
        <v>4070</v>
      </c>
      <c r="D1043" s="13" t="s">
        <v>4150</v>
      </c>
      <c r="E1043">
        <v>35652</v>
      </c>
    </row>
    <row r="1044" spans="1:5" x14ac:dyDescent="0.25">
      <c r="A1044" s="13" t="s">
        <v>279</v>
      </c>
      <c r="B1044" s="13" t="s">
        <v>1409</v>
      </c>
      <c r="C1044" s="13" t="s">
        <v>4070</v>
      </c>
      <c r="D1044" s="13" t="s">
        <v>4150</v>
      </c>
      <c r="E1044">
        <v>32194</v>
      </c>
    </row>
    <row r="1045" spans="1:5" x14ac:dyDescent="0.25">
      <c r="A1045" s="13" t="s">
        <v>279</v>
      </c>
      <c r="B1045" s="13" t="s">
        <v>1410</v>
      </c>
      <c r="C1045" s="13" t="s">
        <v>4070</v>
      </c>
      <c r="D1045" s="13" t="s">
        <v>4150</v>
      </c>
      <c r="E1045">
        <v>39948</v>
      </c>
    </row>
    <row r="1046" spans="1:5" x14ac:dyDescent="0.25">
      <c r="A1046" s="13" t="s">
        <v>279</v>
      </c>
      <c r="B1046" s="13" t="s">
        <v>1411</v>
      </c>
      <c r="C1046" s="13" t="s">
        <v>4070</v>
      </c>
      <c r="D1046" s="13" t="s">
        <v>4150</v>
      </c>
      <c r="E1046">
        <v>37904</v>
      </c>
    </row>
    <row r="1047" spans="1:5" x14ac:dyDescent="0.25">
      <c r="A1047" s="13" t="s">
        <v>279</v>
      </c>
      <c r="B1047" s="13" t="s">
        <v>1412</v>
      </c>
      <c r="C1047" s="13" t="s">
        <v>4070</v>
      </c>
      <c r="D1047" s="13" t="s">
        <v>4150</v>
      </c>
      <c r="E1047">
        <v>29534</v>
      </c>
    </row>
    <row r="1048" spans="1:5" x14ac:dyDescent="0.25">
      <c r="A1048" s="13" t="s">
        <v>279</v>
      </c>
      <c r="B1048" s="13" t="s">
        <v>1413</v>
      </c>
      <c r="C1048" s="13" t="s">
        <v>4070</v>
      </c>
      <c r="D1048" s="13" t="s">
        <v>4150</v>
      </c>
      <c r="E1048">
        <v>29534</v>
      </c>
    </row>
    <row r="1049" spans="1:5" x14ac:dyDescent="0.25">
      <c r="A1049" s="13" t="s">
        <v>279</v>
      </c>
      <c r="B1049" s="13" t="s">
        <v>1414</v>
      </c>
      <c r="C1049" s="13" t="s">
        <v>4070</v>
      </c>
      <c r="D1049" s="13" t="s">
        <v>4150</v>
      </c>
      <c r="E1049">
        <v>39614</v>
      </c>
    </row>
    <row r="1050" spans="1:5" x14ac:dyDescent="0.25">
      <c r="A1050" s="13" t="s">
        <v>279</v>
      </c>
      <c r="B1050" s="13" t="s">
        <v>1415</v>
      </c>
      <c r="C1050" s="13" t="s">
        <v>4070</v>
      </c>
      <c r="D1050" s="13" t="s">
        <v>4150</v>
      </c>
      <c r="E1050">
        <v>36692</v>
      </c>
    </row>
    <row r="1051" spans="1:5" x14ac:dyDescent="0.25">
      <c r="A1051" s="13" t="s">
        <v>279</v>
      </c>
      <c r="B1051" s="13" t="s">
        <v>1416</v>
      </c>
      <c r="C1051" s="13" t="s">
        <v>4070</v>
      </c>
      <c r="D1051" s="13" t="s">
        <v>4150</v>
      </c>
      <c r="E1051">
        <v>35482</v>
      </c>
    </row>
    <row r="1052" spans="1:5" x14ac:dyDescent="0.25">
      <c r="A1052" s="13" t="s">
        <v>280</v>
      </c>
      <c r="B1052" s="13" t="s">
        <v>1417</v>
      </c>
      <c r="C1052" s="13" t="s">
        <v>4070</v>
      </c>
      <c r="D1052" s="13" t="s">
        <v>4150</v>
      </c>
      <c r="E1052">
        <v>45516</v>
      </c>
    </row>
    <row r="1053" spans="1:5" x14ac:dyDescent="0.25">
      <c r="A1053" s="13" t="s">
        <v>280</v>
      </c>
      <c r="B1053" s="13" t="s">
        <v>1418</v>
      </c>
      <c r="C1053" s="13" t="s">
        <v>4070</v>
      </c>
      <c r="D1053" s="13" t="s">
        <v>4150</v>
      </c>
      <c r="E1053">
        <v>30134</v>
      </c>
    </row>
    <row r="1054" spans="1:5" x14ac:dyDescent="0.25">
      <c r="A1054" s="13" t="s">
        <v>280</v>
      </c>
      <c r="B1054" s="13" t="s">
        <v>1419</v>
      </c>
      <c r="C1054" s="13" t="s">
        <v>4070</v>
      </c>
      <c r="D1054" s="13" t="s">
        <v>4150</v>
      </c>
      <c r="E1054">
        <v>38634</v>
      </c>
    </row>
    <row r="1055" spans="1:5" x14ac:dyDescent="0.25">
      <c r="A1055" s="13" t="s">
        <v>280</v>
      </c>
      <c r="B1055" s="13" t="s">
        <v>1420</v>
      </c>
      <c r="C1055" s="13" t="s">
        <v>4070</v>
      </c>
      <c r="D1055" s="13" t="s">
        <v>4150</v>
      </c>
      <c r="E1055">
        <v>43164</v>
      </c>
    </row>
    <row r="1056" spans="1:5" x14ac:dyDescent="0.25">
      <c r="A1056" s="13" t="s">
        <v>280</v>
      </c>
      <c r="B1056" s="13" t="s">
        <v>1421</v>
      </c>
      <c r="C1056" s="13" t="s">
        <v>4070</v>
      </c>
      <c r="D1056" s="13" t="s">
        <v>4150</v>
      </c>
      <c r="E1056">
        <v>49538</v>
      </c>
    </row>
    <row r="1057" spans="1:5" x14ac:dyDescent="0.25">
      <c r="A1057" s="13" t="s">
        <v>280</v>
      </c>
      <c r="B1057" s="13" t="s">
        <v>1422</v>
      </c>
      <c r="C1057" s="13" t="s">
        <v>4070</v>
      </c>
      <c r="D1057" s="13" t="s">
        <v>4150</v>
      </c>
      <c r="E1057">
        <v>39274</v>
      </c>
    </row>
    <row r="1058" spans="1:5" x14ac:dyDescent="0.25">
      <c r="A1058" s="13" t="s">
        <v>280</v>
      </c>
      <c r="B1058" s="13" t="s">
        <v>1423</v>
      </c>
      <c r="C1058" s="13" t="s">
        <v>4070</v>
      </c>
      <c r="D1058" s="13" t="s">
        <v>4150</v>
      </c>
      <c r="E1058">
        <v>50678</v>
      </c>
    </row>
    <row r="1059" spans="1:5" x14ac:dyDescent="0.25">
      <c r="A1059" s="13" t="s">
        <v>280</v>
      </c>
      <c r="B1059" s="13" t="s">
        <v>1424</v>
      </c>
      <c r="C1059" s="13" t="s">
        <v>4070</v>
      </c>
      <c r="D1059" s="13" t="s">
        <v>4150</v>
      </c>
      <c r="E1059">
        <v>38474</v>
      </c>
    </row>
    <row r="1060" spans="1:5" x14ac:dyDescent="0.25">
      <c r="A1060" s="13" t="s">
        <v>280</v>
      </c>
      <c r="B1060" s="13" t="s">
        <v>1425</v>
      </c>
      <c r="C1060" s="13" t="s">
        <v>4070</v>
      </c>
      <c r="D1060" s="13" t="s">
        <v>4150</v>
      </c>
      <c r="E1060">
        <v>42870</v>
      </c>
    </row>
    <row r="1061" spans="1:5" x14ac:dyDescent="0.25">
      <c r="A1061" s="13" t="s">
        <v>280</v>
      </c>
      <c r="B1061" s="13" t="s">
        <v>1426</v>
      </c>
      <c r="C1061" s="13" t="s">
        <v>4070</v>
      </c>
      <c r="D1061" s="13" t="s">
        <v>4150</v>
      </c>
      <c r="E1061">
        <v>43620</v>
      </c>
    </row>
    <row r="1062" spans="1:5" x14ac:dyDescent="0.25">
      <c r="A1062" s="13" t="s">
        <v>280</v>
      </c>
      <c r="B1062" s="13" t="s">
        <v>1427</v>
      </c>
      <c r="C1062" s="13" t="s">
        <v>4070</v>
      </c>
      <c r="D1062" s="13" t="s">
        <v>4150</v>
      </c>
      <c r="E1062">
        <v>40828</v>
      </c>
    </row>
    <row r="1063" spans="1:5" x14ac:dyDescent="0.25">
      <c r="A1063" s="13" t="s">
        <v>280</v>
      </c>
      <c r="B1063" s="13" t="s">
        <v>1428</v>
      </c>
      <c r="C1063" s="13" t="s">
        <v>4070</v>
      </c>
      <c r="D1063" s="13" t="s">
        <v>4150</v>
      </c>
      <c r="E1063">
        <v>40828</v>
      </c>
    </row>
    <row r="1064" spans="1:5" x14ac:dyDescent="0.25">
      <c r="A1064" s="13" t="s">
        <v>280</v>
      </c>
      <c r="B1064" s="13" t="s">
        <v>1429</v>
      </c>
      <c r="C1064" s="13" t="s">
        <v>4070</v>
      </c>
      <c r="D1064" s="13" t="s">
        <v>4150</v>
      </c>
      <c r="E1064">
        <v>40828</v>
      </c>
    </row>
    <row r="1065" spans="1:5" x14ac:dyDescent="0.25">
      <c r="A1065" s="13" t="s">
        <v>280</v>
      </c>
      <c r="B1065" s="13" t="s">
        <v>1430</v>
      </c>
      <c r="C1065" s="13" t="s">
        <v>4070</v>
      </c>
      <c r="D1065" s="13" t="s">
        <v>4150</v>
      </c>
      <c r="E1065">
        <v>36540</v>
      </c>
    </row>
    <row r="1066" spans="1:5" x14ac:dyDescent="0.25">
      <c r="A1066" s="13" t="s">
        <v>282</v>
      </c>
      <c r="B1066" s="13" t="s">
        <v>1431</v>
      </c>
      <c r="C1066" s="13" t="s">
        <v>4070</v>
      </c>
      <c r="D1066" s="13" t="s">
        <v>4150</v>
      </c>
      <c r="E1066">
        <v>40828</v>
      </c>
    </row>
    <row r="1067" spans="1:5" x14ac:dyDescent="0.25">
      <c r="A1067" s="13" t="s">
        <v>282</v>
      </c>
      <c r="B1067" s="13" t="s">
        <v>1432</v>
      </c>
      <c r="C1067" s="13" t="s">
        <v>4070</v>
      </c>
      <c r="D1067" s="13" t="s">
        <v>4150</v>
      </c>
      <c r="E1067">
        <v>40184</v>
      </c>
    </row>
    <row r="1068" spans="1:5" x14ac:dyDescent="0.25">
      <c r="A1068" s="13" t="s">
        <v>282</v>
      </c>
      <c r="B1068" s="13" t="s">
        <v>1433</v>
      </c>
      <c r="C1068" s="13" t="s">
        <v>4070</v>
      </c>
      <c r="D1068" s="13" t="s">
        <v>4150</v>
      </c>
      <c r="E1068">
        <v>48398</v>
      </c>
    </row>
    <row r="1069" spans="1:5" x14ac:dyDescent="0.25">
      <c r="A1069" s="13" t="s">
        <v>282</v>
      </c>
      <c r="B1069" s="13" t="s">
        <v>1434</v>
      </c>
      <c r="C1069" s="13" t="s">
        <v>4070</v>
      </c>
      <c r="D1069" s="13" t="s">
        <v>4150</v>
      </c>
      <c r="E1069">
        <v>40828</v>
      </c>
    </row>
    <row r="1070" spans="1:5" x14ac:dyDescent="0.25">
      <c r="A1070" s="13" t="s">
        <v>282</v>
      </c>
      <c r="B1070" s="13" t="s">
        <v>1435</v>
      </c>
      <c r="C1070" s="13" t="s">
        <v>4070</v>
      </c>
      <c r="D1070" s="13" t="s">
        <v>4150</v>
      </c>
      <c r="E1070">
        <v>41382</v>
      </c>
    </row>
    <row r="1071" spans="1:5" x14ac:dyDescent="0.25">
      <c r="A1071" s="13" t="s">
        <v>282</v>
      </c>
      <c r="B1071" s="13" t="s">
        <v>1436</v>
      </c>
      <c r="C1071" s="13" t="s">
        <v>4070</v>
      </c>
      <c r="D1071" s="13" t="s">
        <v>4150</v>
      </c>
      <c r="E1071">
        <v>52388</v>
      </c>
    </row>
    <row r="1072" spans="1:5" x14ac:dyDescent="0.25">
      <c r="A1072" s="13" t="s">
        <v>282</v>
      </c>
      <c r="B1072" s="13" t="s">
        <v>1437</v>
      </c>
      <c r="C1072" s="13" t="s">
        <v>4070</v>
      </c>
      <c r="D1072" s="13" t="s">
        <v>4150</v>
      </c>
      <c r="E1072">
        <v>48968</v>
      </c>
    </row>
    <row r="1073" spans="1:5" x14ac:dyDescent="0.25">
      <c r="A1073" s="13" t="s">
        <v>282</v>
      </c>
      <c r="B1073" s="13" t="s">
        <v>1438</v>
      </c>
      <c r="C1073" s="13" t="s">
        <v>4070</v>
      </c>
      <c r="D1073" s="13" t="s">
        <v>4150</v>
      </c>
      <c r="E1073">
        <v>48398</v>
      </c>
    </row>
    <row r="1074" spans="1:5" x14ac:dyDescent="0.25">
      <c r="A1074" s="13" t="s">
        <v>282</v>
      </c>
      <c r="B1074" s="13" t="s">
        <v>1439</v>
      </c>
      <c r="C1074" s="13" t="s">
        <v>4070</v>
      </c>
      <c r="D1074" s="13" t="s">
        <v>4150</v>
      </c>
      <c r="E1074">
        <v>50678</v>
      </c>
    </row>
    <row r="1075" spans="1:5" x14ac:dyDescent="0.25">
      <c r="A1075" s="13" t="s">
        <v>282</v>
      </c>
      <c r="B1075" s="13" t="s">
        <v>1440</v>
      </c>
      <c r="C1075" s="13" t="s">
        <v>4070</v>
      </c>
      <c r="D1075" s="13" t="s">
        <v>4150</v>
      </c>
      <c r="E1075">
        <v>50678</v>
      </c>
    </row>
    <row r="1076" spans="1:5" x14ac:dyDescent="0.25">
      <c r="A1076" s="13" t="s">
        <v>347</v>
      </c>
      <c r="B1076" s="13" t="s">
        <v>1441</v>
      </c>
      <c r="C1076" s="13" t="s">
        <v>4070</v>
      </c>
      <c r="D1076" s="13" t="s">
        <v>4150</v>
      </c>
      <c r="E1076">
        <v>30134</v>
      </c>
    </row>
    <row r="1077" spans="1:5" x14ac:dyDescent="0.25">
      <c r="A1077" s="13" t="s">
        <v>347</v>
      </c>
      <c r="B1077" s="13" t="s">
        <v>1442</v>
      </c>
      <c r="C1077" s="13" t="s">
        <v>4070</v>
      </c>
      <c r="D1077" s="13" t="s">
        <v>4150</v>
      </c>
      <c r="E1077">
        <v>30134</v>
      </c>
    </row>
    <row r="1078" spans="1:5" x14ac:dyDescent="0.25">
      <c r="A1078" s="13" t="s">
        <v>347</v>
      </c>
      <c r="B1078" s="13" t="s">
        <v>1443</v>
      </c>
      <c r="C1078" s="13" t="s">
        <v>4070</v>
      </c>
      <c r="D1078" s="13" t="s">
        <v>4150</v>
      </c>
      <c r="E1078">
        <v>39044</v>
      </c>
    </row>
    <row r="1079" spans="1:5" x14ac:dyDescent="0.25">
      <c r="A1079" s="13" t="s">
        <v>347</v>
      </c>
      <c r="B1079" s="13" t="s">
        <v>1444</v>
      </c>
      <c r="C1079" s="13" t="s">
        <v>4070</v>
      </c>
      <c r="D1079" s="13" t="s">
        <v>4150</v>
      </c>
      <c r="E1079">
        <v>35482</v>
      </c>
    </row>
    <row r="1080" spans="1:5" x14ac:dyDescent="0.25">
      <c r="A1080" s="13" t="s">
        <v>347</v>
      </c>
      <c r="B1080" s="13" t="s">
        <v>1445</v>
      </c>
      <c r="C1080" s="13" t="s">
        <v>4070</v>
      </c>
      <c r="D1080" s="13" t="s">
        <v>4150</v>
      </c>
      <c r="E1080">
        <v>40828</v>
      </c>
    </row>
    <row r="1081" spans="1:5" x14ac:dyDescent="0.25">
      <c r="A1081" s="13" t="s">
        <v>347</v>
      </c>
      <c r="B1081" s="13" t="s">
        <v>1446</v>
      </c>
      <c r="C1081" s="13" t="s">
        <v>4070</v>
      </c>
      <c r="D1081" s="13" t="s">
        <v>4150</v>
      </c>
      <c r="E1081">
        <v>35482</v>
      </c>
    </row>
    <row r="1082" spans="1:5" x14ac:dyDescent="0.25">
      <c r="A1082" s="13" t="s">
        <v>347</v>
      </c>
      <c r="B1082" s="13" t="s">
        <v>1447</v>
      </c>
      <c r="C1082" s="13" t="s">
        <v>4070</v>
      </c>
      <c r="D1082" s="13" t="s">
        <v>4150</v>
      </c>
      <c r="E1082">
        <v>30738</v>
      </c>
    </row>
    <row r="1083" spans="1:5" x14ac:dyDescent="0.25">
      <c r="A1083" s="13" t="s">
        <v>347</v>
      </c>
      <c r="B1083" s="13" t="s">
        <v>1448</v>
      </c>
      <c r="C1083" s="13" t="s">
        <v>4070</v>
      </c>
      <c r="D1083" s="13" t="s">
        <v>4150</v>
      </c>
      <c r="E1083">
        <v>34602</v>
      </c>
    </row>
    <row r="1084" spans="1:5" x14ac:dyDescent="0.25">
      <c r="A1084" s="13" t="s">
        <v>347</v>
      </c>
      <c r="B1084" s="13" t="s">
        <v>1449</v>
      </c>
      <c r="C1084" s="13" t="s">
        <v>4070</v>
      </c>
      <c r="D1084" s="13" t="s">
        <v>4150</v>
      </c>
      <c r="E1084">
        <v>36858</v>
      </c>
    </row>
    <row r="1085" spans="1:5" x14ac:dyDescent="0.25">
      <c r="A1085" s="13" t="s">
        <v>347</v>
      </c>
      <c r="B1085" s="13" t="s">
        <v>1450</v>
      </c>
      <c r="C1085" s="13" t="s">
        <v>4070</v>
      </c>
      <c r="D1085" s="13" t="s">
        <v>4150</v>
      </c>
      <c r="E1085">
        <v>34880</v>
      </c>
    </row>
    <row r="1086" spans="1:5" x14ac:dyDescent="0.25">
      <c r="A1086" s="13" t="s">
        <v>347</v>
      </c>
      <c r="B1086" s="13" t="s">
        <v>1451</v>
      </c>
      <c r="C1086" s="13" t="s">
        <v>4070</v>
      </c>
      <c r="D1086" s="13" t="s">
        <v>4150</v>
      </c>
      <c r="E1086">
        <v>35652</v>
      </c>
    </row>
    <row r="1087" spans="1:5" x14ac:dyDescent="0.25">
      <c r="A1087" s="13" t="s">
        <v>347</v>
      </c>
      <c r="B1087" s="13" t="s">
        <v>1452</v>
      </c>
      <c r="C1087" s="13" t="s">
        <v>4070</v>
      </c>
      <c r="D1087" s="13" t="s">
        <v>4150</v>
      </c>
      <c r="E1087">
        <v>29534</v>
      </c>
    </row>
    <row r="1088" spans="1:5" x14ac:dyDescent="0.25">
      <c r="A1088" s="13" t="s">
        <v>347</v>
      </c>
      <c r="B1088" s="13" t="s">
        <v>1453</v>
      </c>
      <c r="C1088" s="13" t="s">
        <v>4070</v>
      </c>
      <c r="D1088" s="13" t="s">
        <v>4150</v>
      </c>
      <c r="E1088">
        <v>45438</v>
      </c>
    </row>
    <row r="1089" spans="1:5" x14ac:dyDescent="0.25">
      <c r="A1089" s="13" t="s">
        <v>347</v>
      </c>
      <c r="B1089" s="13" t="s">
        <v>1454</v>
      </c>
      <c r="C1089" s="13" t="s">
        <v>4070</v>
      </c>
      <c r="D1089" s="13" t="s">
        <v>4150</v>
      </c>
      <c r="E1089">
        <v>37428</v>
      </c>
    </row>
    <row r="1090" spans="1:5" x14ac:dyDescent="0.25">
      <c r="A1090" s="13" t="s">
        <v>347</v>
      </c>
      <c r="B1090" s="13" t="s">
        <v>1455</v>
      </c>
      <c r="C1090" s="13" t="s">
        <v>4070</v>
      </c>
      <c r="D1090" s="13" t="s">
        <v>4150</v>
      </c>
      <c r="E1090">
        <v>38348</v>
      </c>
    </row>
    <row r="1091" spans="1:5" x14ac:dyDescent="0.25">
      <c r="A1091" s="13" t="s">
        <v>347</v>
      </c>
      <c r="B1091" s="13" t="s">
        <v>1456</v>
      </c>
      <c r="C1091" s="13" t="s">
        <v>4070</v>
      </c>
      <c r="D1091" s="13" t="s">
        <v>4150</v>
      </c>
      <c r="E1091">
        <v>48218</v>
      </c>
    </row>
    <row r="1092" spans="1:5" x14ac:dyDescent="0.25">
      <c r="A1092" s="13" t="s">
        <v>347</v>
      </c>
      <c r="B1092" s="13" t="s">
        <v>1457</v>
      </c>
      <c r="C1092" s="13" t="s">
        <v>4070</v>
      </c>
      <c r="D1092" s="13" t="s">
        <v>4150</v>
      </c>
      <c r="E1092">
        <v>43418</v>
      </c>
    </row>
    <row r="1093" spans="1:5" x14ac:dyDescent="0.25">
      <c r="A1093" s="13" t="s">
        <v>347</v>
      </c>
      <c r="B1093" s="13" t="s">
        <v>1458</v>
      </c>
      <c r="C1093" s="13" t="s">
        <v>4070</v>
      </c>
      <c r="D1093" s="13" t="s">
        <v>4150</v>
      </c>
      <c r="E1093">
        <v>52208</v>
      </c>
    </row>
    <row r="1094" spans="1:5" x14ac:dyDescent="0.25">
      <c r="A1094" s="13" t="s">
        <v>347</v>
      </c>
      <c r="B1094" s="13" t="s">
        <v>1459</v>
      </c>
      <c r="C1094" s="13" t="s">
        <v>4070</v>
      </c>
      <c r="D1094" s="13" t="s">
        <v>4150</v>
      </c>
      <c r="E1094">
        <v>48398</v>
      </c>
    </row>
    <row r="1095" spans="1:5" x14ac:dyDescent="0.25">
      <c r="A1095" s="13" t="s">
        <v>347</v>
      </c>
      <c r="B1095" s="13" t="s">
        <v>1460</v>
      </c>
      <c r="C1095" s="13" t="s">
        <v>4070</v>
      </c>
      <c r="D1095" s="13" t="s">
        <v>4150</v>
      </c>
      <c r="E1095">
        <v>38952</v>
      </c>
    </row>
    <row r="1096" spans="1:5" x14ac:dyDescent="0.25">
      <c r="A1096" s="13" t="s">
        <v>347</v>
      </c>
      <c r="B1096" s="13" t="s">
        <v>1461</v>
      </c>
      <c r="C1096" s="13" t="s">
        <v>4070</v>
      </c>
      <c r="D1096" s="13" t="s">
        <v>4150</v>
      </c>
      <c r="E1096">
        <v>35482</v>
      </c>
    </row>
    <row r="1097" spans="1:5" x14ac:dyDescent="0.25">
      <c r="A1097" s="13" t="s">
        <v>347</v>
      </c>
      <c r="B1097" s="13" t="s">
        <v>1462</v>
      </c>
      <c r="C1097" s="13" t="s">
        <v>4070</v>
      </c>
      <c r="D1097" s="13" t="s">
        <v>4150</v>
      </c>
      <c r="E1097">
        <v>39238</v>
      </c>
    </row>
    <row r="1098" spans="1:5" x14ac:dyDescent="0.25">
      <c r="A1098" s="13" t="s">
        <v>347</v>
      </c>
      <c r="B1098" s="13" t="s">
        <v>1463</v>
      </c>
      <c r="C1098" s="13" t="s">
        <v>4070</v>
      </c>
      <c r="D1098" s="13" t="s">
        <v>4150</v>
      </c>
      <c r="E1098">
        <v>47226</v>
      </c>
    </row>
    <row r="1099" spans="1:5" x14ac:dyDescent="0.25">
      <c r="A1099" s="13" t="s">
        <v>347</v>
      </c>
      <c r="B1099" s="13" t="s">
        <v>1464</v>
      </c>
      <c r="C1099" s="13" t="s">
        <v>4070</v>
      </c>
      <c r="D1099" s="13" t="s">
        <v>4150</v>
      </c>
      <c r="E1099">
        <v>33396</v>
      </c>
    </row>
    <row r="1100" spans="1:5" x14ac:dyDescent="0.25">
      <c r="A1100" s="13" t="s">
        <v>347</v>
      </c>
      <c r="B1100" s="13" t="s">
        <v>1465</v>
      </c>
      <c r="C1100" s="13" t="s">
        <v>4070</v>
      </c>
      <c r="D1100" s="13" t="s">
        <v>4150</v>
      </c>
      <c r="E1100">
        <v>42538</v>
      </c>
    </row>
    <row r="1101" spans="1:5" x14ac:dyDescent="0.25">
      <c r="A1101" s="13" t="s">
        <v>347</v>
      </c>
      <c r="B1101" s="13" t="s">
        <v>1466</v>
      </c>
      <c r="C1101" s="13" t="s">
        <v>4070</v>
      </c>
      <c r="D1101" s="13" t="s">
        <v>4150</v>
      </c>
      <c r="E1101">
        <v>19522</v>
      </c>
    </row>
    <row r="1102" spans="1:5" x14ac:dyDescent="0.25">
      <c r="A1102" s="13" t="s">
        <v>347</v>
      </c>
      <c r="B1102" s="13" t="s">
        <v>1467</v>
      </c>
      <c r="C1102" s="13" t="s">
        <v>4070</v>
      </c>
      <c r="D1102" s="13" t="s">
        <v>4150</v>
      </c>
      <c r="E1102">
        <v>39384</v>
      </c>
    </row>
    <row r="1103" spans="1:5" x14ac:dyDescent="0.25">
      <c r="A1103" s="13" t="s">
        <v>347</v>
      </c>
      <c r="B1103" s="13" t="s">
        <v>1468</v>
      </c>
      <c r="C1103" s="13" t="s">
        <v>4070</v>
      </c>
      <c r="D1103" s="13" t="s">
        <v>4150</v>
      </c>
      <c r="E1103">
        <v>43620</v>
      </c>
    </row>
    <row r="1104" spans="1:5" x14ac:dyDescent="0.25">
      <c r="A1104" s="13" t="s">
        <v>347</v>
      </c>
      <c r="B1104" s="13" t="s">
        <v>1469</v>
      </c>
      <c r="C1104" s="13" t="s">
        <v>4070</v>
      </c>
      <c r="D1104" s="13" t="s">
        <v>4150</v>
      </c>
      <c r="E1104">
        <v>32388</v>
      </c>
    </row>
    <row r="1105" spans="1:5" x14ac:dyDescent="0.25">
      <c r="A1105" s="13" t="s">
        <v>347</v>
      </c>
      <c r="B1105" s="13" t="s">
        <v>1470</v>
      </c>
      <c r="C1105" s="13" t="s">
        <v>4070</v>
      </c>
      <c r="D1105" s="13" t="s">
        <v>4150</v>
      </c>
      <c r="E1105">
        <v>40828</v>
      </c>
    </row>
    <row r="1106" spans="1:5" x14ac:dyDescent="0.25">
      <c r="A1106" s="13" t="s">
        <v>347</v>
      </c>
      <c r="B1106" s="13" t="s">
        <v>1471</v>
      </c>
      <c r="C1106" s="13" t="s">
        <v>4070</v>
      </c>
      <c r="D1106" s="13" t="s">
        <v>4150</v>
      </c>
      <c r="E1106">
        <v>32796</v>
      </c>
    </row>
    <row r="1107" spans="1:5" x14ac:dyDescent="0.25">
      <c r="A1107" s="13" t="s">
        <v>347</v>
      </c>
      <c r="B1107" s="13" t="s">
        <v>1472</v>
      </c>
      <c r="C1107" s="13" t="s">
        <v>4070</v>
      </c>
      <c r="D1107" s="13" t="s">
        <v>4150</v>
      </c>
      <c r="E1107">
        <v>47258</v>
      </c>
    </row>
    <row r="1108" spans="1:5" x14ac:dyDescent="0.25">
      <c r="A1108" s="13" t="s">
        <v>347</v>
      </c>
      <c r="B1108" s="13" t="s">
        <v>1473</v>
      </c>
      <c r="C1108" s="13" t="s">
        <v>4070</v>
      </c>
      <c r="D1108" s="13" t="s">
        <v>4150</v>
      </c>
      <c r="E1108">
        <v>31590</v>
      </c>
    </row>
    <row r="1109" spans="1:5" x14ac:dyDescent="0.25">
      <c r="A1109" s="13" t="s">
        <v>347</v>
      </c>
      <c r="B1109" s="13" t="s">
        <v>1474</v>
      </c>
      <c r="C1109" s="13" t="s">
        <v>4070</v>
      </c>
      <c r="D1109" s="13" t="s">
        <v>4150</v>
      </c>
      <c r="E1109">
        <v>42346</v>
      </c>
    </row>
    <row r="1110" spans="1:5" x14ac:dyDescent="0.25">
      <c r="A1110" s="13" t="s">
        <v>308</v>
      </c>
      <c r="B1110" s="13" t="s">
        <v>1475</v>
      </c>
      <c r="C1110" s="13" t="s">
        <v>4070</v>
      </c>
      <c r="D1110" s="13" t="s">
        <v>4150</v>
      </c>
      <c r="E1110">
        <v>45516</v>
      </c>
    </row>
    <row r="1111" spans="1:5" x14ac:dyDescent="0.25">
      <c r="A1111" s="13" t="s">
        <v>283</v>
      </c>
      <c r="B1111" s="13" t="s">
        <v>1476</v>
      </c>
      <c r="C1111" s="13" t="s">
        <v>4070</v>
      </c>
      <c r="D1111" s="13" t="s">
        <v>4150</v>
      </c>
      <c r="E1111">
        <v>29534</v>
      </c>
    </row>
    <row r="1112" spans="1:5" x14ac:dyDescent="0.25">
      <c r="A1112" s="13" t="s">
        <v>283</v>
      </c>
      <c r="B1112" s="13" t="s">
        <v>1477</v>
      </c>
      <c r="C1112" s="13" t="s">
        <v>4070</v>
      </c>
      <c r="D1112" s="13" t="s">
        <v>4150</v>
      </c>
      <c r="E1112">
        <v>39044</v>
      </c>
    </row>
    <row r="1113" spans="1:5" x14ac:dyDescent="0.25">
      <c r="A1113" s="13" t="s">
        <v>283</v>
      </c>
      <c r="B1113" s="13" t="s">
        <v>1478</v>
      </c>
      <c r="C1113" s="13" t="s">
        <v>4070</v>
      </c>
      <c r="D1113" s="13" t="s">
        <v>4150</v>
      </c>
      <c r="E1113">
        <v>29534</v>
      </c>
    </row>
    <row r="1114" spans="1:5" x14ac:dyDescent="0.25">
      <c r="A1114" s="13" t="s">
        <v>283</v>
      </c>
      <c r="B1114" s="13" t="s">
        <v>1479</v>
      </c>
      <c r="C1114" s="13" t="s">
        <v>4070</v>
      </c>
      <c r="D1114" s="13" t="s">
        <v>4150</v>
      </c>
      <c r="E1114">
        <v>32796</v>
      </c>
    </row>
    <row r="1115" spans="1:5" x14ac:dyDescent="0.25">
      <c r="A1115" s="13" t="s">
        <v>283</v>
      </c>
      <c r="B1115" s="13" t="s">
        <v>1480</v>
      </c>
      <c r="C1115" s="13" t="s">
        <v>4070</v>
      </c>
      <c r="D1115" s="13" t="s">
        <v>4150</v>
      </c>
      <c r="E1115">
        <v>30134</v>
      </c>
    </row>
    <row r="1116" spans="1:5" x14ac:dyDescent="0.25">
      <c r="A1116" s="13" t="s">
        <v>283</v>
      </c>
      <c r="B1116" s="13" t="s">
        <v>1481</v>
      </c>
      <c r="C1116" s="13" t="s">
        <v>4070</v>
      </c>
      <c r="D1116" s="13" t="s">
        <v>4150</v>
      </c>
      <c r="E1116">
        <v>30412</v>
      </c>
    </row>
    <row r="1117" spans="1:5" x14ac:dyDescent="0.25">
      <c r="A1117" s="13" t="s">
        <v>283</v>
      </c>
      <c r="B1117" s="13" t="s">
        <v>1482</v>
      </c>
      <c r="C1117" s="13" t="s">
        <v>4070</v>
      </c>
      <c r="D1117" s="13" t="s">
        <v>4150</v>
      </c>
      <c r="E1117">
        <v>28930</v>
      </c>
    </row>
    <row r="1118" spans="1:5" x14ac:dyDescent="0.25">
      <c r="A1118" s="13" t="s">
        <v>283</v>
      </c>
      <c r="B1118" s="13" t="s">
        <v>1483</v>
      </c>
      <c r="C1118" s="13" t="s">
        <v>4070</v>
      </c>
      <c r="D1118" s="13" t="s">
        <v>4150</v>
      </c>
      <c r="E1118">
        <v>29534</v>
      </c>
    </row>
    <row r="1119" spans="1:5" x14ac:dyDescent="0.25">
      <c r="A1119" s="13" t="s">
        <v>283</v>
      </c>
      <c r="B1119" s="13" t="s">
        <v>1484</v>
      </c>
      <c r="C1119" s="13" t="s">
        <v>4070</v>
      </c>
      <c r="D1119" s="13" t="s">
        <v>4150</v>
      </c>
      <c r="E1119">
        <v>34000</v>
      </c>
    </row>
    <row r="1120" spans="1:5" x14ac:dyDescent="0.25">
      <c r="A1120" s="13" t="s">
        <v>283</v>
      </c>
      <c r="B1120" s="13" t="s">
        <v>1485</v>
      </c>
      <c r="C1120" s="13" t="s">
        <v>4070</v>
      </c>
      <c r="D1120" s="13" t="s">
        <v>4150</v>
      </c>
      <c r="E1120">
        <v>50678</v>
      </c>
    </row>
    <row r="1121" spans="1:5" x14ac:dyDescent="0.25">
      <c r="A1121" s="13" t="s">
        <v>283</v>
      </c>
      <c r="B1121" s="13" t="s">
        <v>1486</v>
      </c>
      <c r="C1121" s="13" t="s">
        <v>4070</v>
      </c>
      <c r="D1121" s="13" t="s">
        <v>4150</v>
      </c>
      <c r="E1121">
        <v>35334</v>
      </c>
    </row>
    <row r="1122" spans="1:5" x14ac:dyDescent="0.25">
      <c r="A1122" s="13" t="s">
        <v>283</v>
      </c>
      <c r="B1122" s="13" t="s">
        <v>1487</v>
      </c>
      <c r="C1122" s="13" t="s">
        <v>4070</v>
      </c>
      <c r="D1122" s="13" t="s">
        <v>4150</v>
      </c>
      <c r="E1122">
        <v>31590</v>
      </c>
    </row>
    <row r="1123" spans="1:5" x14ac:dyDescent="0.25">
      <c r="A1123" s="13" t="s">
        <v>283</v>
      </c>
      <c r="B1123" s="13" t="s">
        <v>1488</v>
      </c>
      <c r="C1123" s="13" t="s">
        <v>4070</v>
      </c>
      <c r="D1123" s="13" t="s">
        <v>4150</v>
      </c>
      <c r="E1123">
        <v>41194</v>
      </c>
    </row>
    <row r="1124" spans="1:5" x14ac:dyDescent="0.25">
      <c r="A1124" s="13" t="s">
        <v>283</v>
      </c>
      <c r="B1124" s="13" t="s">
        <v>1489</v>
      </c>
      <c r="C1124" s="13" t="s">
        <v>4070</v>
      </c>
      <c r="D1124" s="13" t="s">
        <v>4150</v>
      </c>
      <c r="E1124">
        <v>35334</v>
      </c>
    </row>
    <row r="1125" spans="1:5" x14ac:dyDescent="0.25">
      <c r="A1125" s="13" t="s">
        <v>284</v>
      </c>
      <c r="B1125" s="13" t="s">
        <v>1490</v>
      </c>
      <c r="C1125" s="13" t="s">
        <v>4070</v>
      </c>
      <c r="D1125" s="13" t="s">
        <v>4150</v>
      </c>
      <c r="E1125">
        <v>48968</v>
      </c>
    </row>
    <row r="1126" spans="1:5" x14ac:dyDescent="0.25">
      <c r="A1126" s="13" t="s">
        <v>284</v>
      </c>
      <c r="B1126" s="13" t="s">
        <v>1491</v>
      </c>
      <c r="C1126" s="13" t="s">
        <v>4070</v>
      </c>
      <c r="D1126" s="13" t="s">
        <v>4150</v>
      </c>
      <c r="E1126">
        <v>43108</v>
      </c>
    </row>
    <row r="1127" spans="1:5" x14ac:dyDescent="0.25">
      <c r="A1127" s="13" t="s">
        <v>284</v>
      </c>
      <c r="B1127" s="13" t="s">
        <v>1492</v>
      </c>
      <c r="C1127" s="13" t="s">
        <v>4070</v>
      </c>
      <c r="D1127" s="13" t="s">
        <v>4150</v>
      </c>
      <c r="E1127">
        <v>40828</v>
      </c>
    </row>
    <row r="1128" spans="1:5" x14ac:dyDescent="0.25">
      <c r="A1128" s="13" t="s">
        <v>284</v>
      </c>
      <c r="B1128" s="13" t="s">
        <v>1493</v>
      </c>
      <c r="C1128" s="13" t="s">
        <v>4070</v>
      </c>
      <c r="D1128" s="13" t="s">
        <v>4150</v>
      </c>
      <c r="E1128">
        <v>48968</v>
      </c>
    </row>
    <row r="1129" spans="1:5" x14ac:dyDescent="0.25">
      <c r="A1129" s="13" t="s">
        <v>284</v>
      </c>
      <c r="B1129" s="13" t="s">
        <v>1494</v>
      </c>
      <c r="C1129" s="13" t="s">
        <v>4070</v>
      </c>
      <c r="D1129" s="13" t="s">
        <v>4150</v>
      </c>
      <c r="E1129">
        <v>52208</v>
      </c>
    </row>
    <row r="1130" spans="1:5" x14ac:dyDescent="0.25">
      <c r="A1130" s="13" t="s">
        <v>284</v>
      </c>
      <c r="B1130" s="13" t="s">
        <v>1495</v>
      </c>
      <c r="C1130" s="13" t="s">
        <v>4070</v>
      </c>
      <c r="D1130" s="13" t="s">
        <v>4150</v>
      </c>
      <c r="E1130">
        <v>40828</v>
      </c>
    </row>
    <row r="1131" spans="1:5" x14ac:dyDescent="0.25">
      <c r="A1131" s="13" t="s">
        <v>284</v>
      </c>
      <c r="B1131" s="13" t="s">
        <v>1496</v>
      </c>
      <c r="C1131" s="13" t="s">
        <v>4070</v>
      </c>
      <c r="D1131" s="13" t="s">
        <v>4150</v>
      </c>
      <c r="E1131">
        <v>50108</v>
      </c>
    </row>
    <row r="1132" spans="1:5" x14ac:dyDescent="0.25">
      <c r="A1132" s="13" t="s">
        <v>284</v>
      </c>
      <c r="B1132" s="13" t="s">
        <v>1497</v>
      </c>
      <c r="C1132" s="13" t="s">
        <v>4070</v>
      </c>
      <c r="D1132" s="13" t="s">
        <v>4150</v>
      </c>
      <c r="E1132">
        <v>42538</v>
      </c>
    </row>
    <row r="1133" spans="1:5" x14ac:dyDescent="0.25">
      <c r="A1133" s="13" t="s">
        <v>284</v>
      </c>
      <c r="B1133" s="13" t="s">
        <v>1498</v>
      </c>
      <c r="C1133" s="13" t="s">
        <v>4070</v>
      </c>
      <c r="D1133" s="13" t="s">
        <v>4150</v>
      </c>
      <c r="E1133">
        <v>39880</v>
      </c>
    </row>
    <row r="1134" spans="1:5" x14ac:dyDescent="0.25">
      <c r="A1134" s="13" t="s">
        <v>284</v>
      </c>
      <c r="B1134" s="13" t="s">
        <v>1499</v>
      </c>
      <c r="C1134" s="13" t="s">
        <v>4070</v>
      </c>
      <c r="D1134" s="13" t="s">
        <v>4150</v>
      </c>
      <c r="E1134">
        <v>48968</v>
      </c>
    </row>
    <row r="1135" spans="1:5" x14ac:dyDescent="0.25">
      <c r="A1135" s="13" t="s">
        <v>327</v>
      </c>
      <c r="B1135" s="13" t="s">
        <v>1500</v>
      </c>
      <c r="C1135" s="13" t="s">
        <v>4070</v>
      </c>
      <c r="D1135" s="13" t="s">
        <v>4150</v>
      </c>
      <c r="E1135">
        <v>48968</v>
      </c>
    </row>
    <row r="1136" spans="1:5" x14ac:dyDescent="0.25">
      <c r="A1136" s="13" t="s">
        <v>327</v>
      </c>
      <c r="B1136" s="13" t="s">
        <v>1501</v>
      </c>
      <c r="C1136" s="13" t="s">
        <v>4070</v>
      </c>
      <c r="D1136" s="13" t="s">
        <v>4150</v>
      </c>
      <c r="E1136">
        <v>51818</v>
      </c>
    </row>
    <row r="1137" spans="1:5" x14ac:dyDescent="0.25">
      <c r="A1137" s="13" t="s">
        <v>327</v>
      </c>
      <c r="B1137" s="13" t="s">
        <v>1502</v>
      </c>
      <c r="C1137" s="13" t="s">
        <v>4070</v>
      </c>
      <c r="D1137" s="13" t="s">
        <v>4150</v>
      </c>
      <c r="E1137">
        <v>40184</v>
      </c>
    </row>
    <row r="1138" spans="1:5" x14ac:dyDescent="0.25">
      <c r="A1138" s="13" t="s">
        <v>327</v>
      </c>
      <c r="B1138" s="13" t="s">
        <v>1503</v>
      </c>
      <c r="C1138" s="13" t="s">
        <v>4070</v>
      </c>
      <c r="D1138" s="13" t="s">
        <v>4150</v>
      </c>
      <c r="E1138">
        <v>44226</v>
      </c>
    </row>
    <row r="1139" spans="1:5" x14ac:dyDescent="0.25">
      <c r="A1139" s="13" t="s">
        <v>327</v>
      </c>
      <c r="B1139" s="13" t="s">
        <v>1504</v>
      </c>
      <c r="C1139" s="13" t="s">
        <v>4070</v>
      </c>
      <c r="D1139" s="13" t="s">
        <v>4150</v>
      </c>
      <c r="E1139">
        <v>51468</v>
      </c>
    </row>
    <row r="1140" spans="1:5" x14ac:dyDescent="0.25">
      <c r="A1140" s="13" t="s">
        <v>327</v>
      </c>
      <c r="B1140" s="13" t="s">
        <v>1505</v>
      </c>
      <c r="C1140" s="13" t="s">
        <v>4070</v>
      </c>
      <c r="D1140" s="13" t="s">
        <v>4150</v>
      </c>
      <c r="E1140">
        <v>50678</v>
      </c>
    </row>
    <row r="1141" spans="1:5" x14ac:dyDescent="0.25">
      <c r="A1141" s="13" t="s">
        <v>327</v>
      </c>
      <c r="B1141" s="13" t="s">
        <v>1506</v>
      </c>
      <c r="C1141" s="13" t="s">
        <v>4070</v>
      </c>
      <c r="D1141" s="13" t="s">
        <v>4150</v>
      </c>
      <c r="E1141">
        <v>40828</v>
      </c>
    </row>
    <row r="1142" spans="1:5" x14ac:dyDescent="0.25">
      <c r="A1142" s="13" t="s">
        <v>327</v>
      </c>
      <c r="B1142" s="13" t="s">
        <v>1507</v>
      </c>
      <c r="C1142" s="13" t="s">
        <v>4070</v>
      </c>
      <c r="D1142" s="13" t="s">
        <v>4150</v>
      </c>
      <c r="E1142">
        <v>28930</v>
      </c>
    </row>
    <row r="1143" spans="1:5" x14ac:dyDescent="0.25">
      <c r="A1143" s="13" t="s">
        <v>327</v>
      </c>
      <c r="B1143" s="13" t="s">
        <v>1508</v>
      </c>
      <c r="C1143" s="13" t="s">
        <v>4070</v>
      </c>
      <c r="D1143" s="13" t="s">
        <v>4150</v>
      </c>
      <c r="E1143">
        <v>39614</v>
      </c>
    </row>
    <row r="1144" spans="1:5" x14ac:dyDescent="0.25">
      <c r="A1144" s="13" t="s">
        <v>285</v>
      </c>
      <c r="B1144" s="13" t="s">
        <v>1509</v>
      </c>
      <c r="C1144" s="13" t="s">
        <v>4070</v>
      </c>
      <c r="D1144" s="13" t="s">
        <v>4150</v>
      </c>
      <c r="E1144">
        <v>33396</v>
      </c>
    </row>
    <row r="1145" spans="1:5" x14ac:dyDescent="0.25">
      <c r="A1145" s="13" t="s">
        <v>285</v>
      </c>
      <c r="B1145" s="13" t="s">
        <v>1510</v>
      </c>
      <c r="C1145" s="13" t="s">
        <v>4070</v>
      </c>
      <c r="D1145" s="13" t="s">
        <v>4150</v>
      </c>
      <c r="E1145">
        <v>43014</v>
      </c>
    </row>
    <row r="1146" spans="1:5" x14ac:dyDescent="0.25">
      <c r="A1146" s="13" t="s">
        <v>285</v>
      </c>
      <c r="B1146" s="13" t="s">
        <v>1511</v>
      </c>
      <c r="C1146" s="13" t="s">
        <v>4070</v>
      </c>
      <c r="D1146" s="13" t="s">
        <v>4150</v>
      </c>
      <c r="E1146">
        <v>44818</v>
      </c>
    </row>
    <row r="1147" spans="1:5" x14ac:dyDescent="0.25">
      <c r="A1147" s="13" t="s">
        <v>285</v>
      </c>
      <c r="B1147" s="13" t="s">
        <v>1512</v>
      </c>
      <c r="C1147" s="13" t="s">
        <v>4070</v>
      </c>
      <c r="D1147" s="13" t="s">
        <v>4150</v>
      </c>
      <c r="E1147">
        <v>48622</v>
      </c>
    </row>
    <row r="1148" spans="1:5" x14ac:dyDescent="0.25">
      <c r="A1148" s="13" t="s">
        <v>285</v>
      </c>
      <c r="B1148" s="13" t="s">
        <v>1513</v>
      </c>
      <c r="C1148" s="13" t="s">
        <v>4070</v>
      </c>
      <c r="D1148" s="13" t="s">
        <v>4150</v>
      </c>
      <c r="E1148">
        <v>48622</v>
      </c>
    </row>
    <row r="1149" spans="1:5" x14ac:dyDescent="0.25">
      <c r="A1149" s="13" t="s">
        <v>285</v>
      </c>
      <c r="B1149" s="13" t="s">
        <v>1514</v>
      </c>
      <c r="C1149" s="13" t="s">
        <v>4070</v>
      </c>
      <c r="D1149" s="13" t="s">
        <v>4150</v>
      </c>
      <c r="E1149">
        <v>49506</v>
      </c>
    </row>
    <row r="1150" spans="1:5" x14ac:dyDescent="0.25">
      <c r="A1150" s="13" t="s">
        <v>285</v>
      </c>
      <c r="B1150" s="13" t="s">
        <v>1515</v>
      </c>
      <c r="C1150" s="13" t="s">
        <v>4070</v>
      </c>
      <c r="D1150" s="13" t="s">
        <v>4150</v>
      </c>
      <c r="E1150">
        <v>40828</v>
      </c>
    </row>
    <row r="1151" spans="1:5" x14ac:dyDescent="0.25">
      <c r="A1151" s="13" t="s">
        <v>285</v>
      </c>
      <c r="B1151" s="13" t="s">
        <v>1516</v>
      </c>
      <c r="C1151" s="13" t="s">
        <v>4070</v>
      </c>
      <c r="D1151" s="13" t="s">
        <v>4150</v>
      </c>
      <c r="E1151">
        <v>45516</v>
      </c>
    </row>
    <row r="1152" spans="1:5" x14ac:dyDescent="0.25">
      <c r="A1152" s="13" t="s">
        <v>285</v>
      </c>
      <c r="B1152" s="13" t="s">
        <v>1517</v>
      </c>
      <c r="C1152" s="13" t="s">
        <v>4070</v>
      </c>
      <c r="D1152" s="13" t="s">
        <v>4150</v>
      </c>
      <c r="E1152">
        <v>45516</v>
      </c>
    </row>
    <row r="1153" spans="1:5" x14ac:dyDescent="0.25">
      <c r="A1153" s="13" t="s">
        <v>285</v>
      </c>
      <c r="B1153" s="13" t="s">
        <v>1518</v>
      </c>
      <c r="C1153" s="13" t="s">
        <v>4070</v>
      </c>
      <c r="D1153" s="13" t="s">
        <v>4150</v>
      </c>
      <c r="E1153">
        <v>51818</v>
      </c>
    </row>
    <row r="1154" spans="1:5" x14ac:dyDescent="0.25">
      <c r="A1154" s="13" t="s">
        <v>328</v>
      </c>
      <c r="B1154" s="13" t="s">
        <v>1519</v>
      </c>
      <c r="C1154" s="13" t="s">
        <v>4070</v>
      </c>
      <c r="D1154" s="13" t="s">
        <v>4150</v>
      </c>
      <c r="E1154">
        <v>35334</v>
      </c>
    </row>
    <row r="1155" spans="1:5" x14ac:dyDescent="0.25">
      <c r="A1155" s="13" t="s">
        <v>328</v>
      </c>
      <c r="B1155" s="13" t="s">
        <v>1520</v>
      </c>
      <c r="C1155" s="13" t="s">
        <v>4070</v>
      </c>
      <c r="D1155" s="13" t="s">
        <v>4150</v>
      </c>
      <c r="E1155">
        <v>47828</v>
      </c>
    </row>
    <row r="1156" spans="1:5" x14ac:dyDescent="0.25">
      <c r="A1156" s="13" t="s">
        <v>328</v>
      </c>
      <c r="B1156" s="13" t="s">
        <v>1521</v>
      </c>
      <c r="C1156" s="13" t="s">
        <v>4070</v>
      </c>
      <c r="D1156" s="13" t="s">
        <v>4150</v>
      </c>
      <c r="E1156">
        <v>30134</v>
      </c>
    </row>
    <row r="1157" spans="1:5" x14ac:dyDescent="0.25">
      <c r="A1157" s="13" t="s">
        <v>328</v>
      </c>
      <c r="B1157" s="13" t="s">
        <v>1522</v>
      </c>
      <c r="C1157" s="13" t="s">
        <v>4070</v>
      </c>
      <c r="D1157" s="13" t="s">
        <v>4150</v>
      </c>
      <c r="E1157">
        <v>41988</v>
      </c>
    </row>
    <row r="1158" spans="1:5" x14ac:dyDescent="0.25">
      <c r="A1158" s="13" t="s">
        <v>328</v>
      </c>
      <c r="B1158" s="13" t="s">
        <v>1523</v>
      </c>
      <c r="C1158" s="13" t="s">
        <v>4070</v>
      </c>
      <c r="D1158" s="13" t="s">
        <v>4150</v>
      </c>
      <c r="E1158">
        <v>30134</v>
      </c>
    </row>
    <row r="1159" spans="1:5" x14ac:dyDescent="0.25">
      <c r="A1159" s="13" t="s">
        <v>328</v>
      </c>
      <c r="B1159" s="13" t="s">
        <v>1524</v>
      </c>
      <c r="C1159" s="13" t="s">
        <v>4070</v>
      </c>
      <c r="D1159" s="13" t="s">
        <v>4150</v>
      </c>
      <c r="E1159">
        <v>29534</v>
      </c>
    </row>
    <row r="1160" spans="1:5" x14ac:dyDescent="0.25">
      <c r="A1160" s="13" t="s">
        <v>328</v>
      </c>
      <c r="B1160" s="13" t="s">
        <v>1525</v>
      </c>
      <c r="C1160" s="13" t="s">
        <v>4070</v>
      </c>
      <c r="D1160" s="13" t="s">
        <v>4150</v>
      </c>
      <c r="E1160">
        <v>22758</v>
      </c>
    </row>
    <row r="1161" spans="1:5" x14ac:dyDescent="0.25">
      <c r="A1161" s="13" t="s">
        <v>328</v>
      </c>
      <c r="B1161" s="13" t="s">
        <v>1526</v>
      </c>
      <c r="C1161" s="13" t="s">
        <v>4070</v>
      </c>
      <c r="D1161" s="13" t="s">
        <v>4150</v>
      </c>
      <c r="E1161">
        <v>30738</v>
      </c>
    </row>
    <row r="1162" spans="1:5" x14ac:dyDescent="0.25">
      <c r="A1162" s="13" t="s">
        <v>328</v>
      </c>
      <c r="B1162" s="13" t="s">
        <v>1527</v>
      </c>
      <c r="C1162" s="13" t="s">
        <v>4070</v>
      </c>
      <c r="D1162" s="13" t="s">
        <v>4150</v>
      </c>
      <c r="E1162">
        <v>31590</v>
      </c>
    </row>
    <row r="1163" spans="1:5" x14ac:dyDescent="0.25">
      <c r="A1163" s="13" t="s">
        <v>328</v>
      </c>
      <c r="B1163" s="13" t="s">
        <v>1528</v>
      </c>
      <c r="C1163" s="13" t="s">
        <v>4070</v>
      </c>
      <c r="D1163" s="13" t="s">
        <v>4150</v>
      </c>
      <c r="E1163">
        <v>31616</v>
      </c>
    </row>
    <row r="1164" spans="1:5" x14ac:dyDescent="0.25">
      <c r="A1164" s="13" t="s">
        <v>328</v>
      </c>
      <c r="B1164" s="13" t="s">
        <v>1529</v>
      </c>
      <c r="C1164" s="13" t="s">
        <v>4070</v>
      </c>
      <c r="D1164" s="13" t="s">
        <v>4150</v>
      </c>
      <c r="E1164">
        <v>45516</v>
      </c>
    </row>
    <row r="1165" spans="1:5" x14ac:dyDescent="0.25">
      <c r="A1165" s="13" t="s">
        <v>328</v>
      </c>
      <c r="B1165" s="13" t="s">
        <v>1530</v>
      </c>
      <c r="C1165" s="13" t="s">
        <v>4070</v>
      </c>
      <c r="D1165" s="13" t="s">
        <v>4150</v>
      </c>
      <c r="E1165">
        <v>29534</v>
      </c>
    </row>
    <row r="1166" spans="1:5" x14ac:dyDescent="0.25">
      <c r="A1166" s="13" t="s">
        <v>328</v>
      </c>
      <c r="B1166" s="13" t="s">
        <v>1531</v>
      </c>
      <c r="C1166" s="13" t="s">
        <v>4070</v>
      </c>
      <c r="D1166" s="13" t="s">
        <v>4150</v>
      </c>
      <c r="E1166">
        <v>40828</v>
      </c>
    </row>
    <row r="1167" spans="1:5" x14ac:dyDescent="0.25">
      <c r="A1167" s="13" t="s">
        <v>286</v>
      </c>
      <c r="B1167" s="13" t="s">
        <v>1532</v>
      </c>
      <c r="C1167" s="13" t="s">
        <v>4070</v>
      </c>
      <c r="D1167" s="13" t="s">
        <v>4150</v>
      </c>
      <c r="E1167">
        <v>48968</v>
      </c>
    </row>
    <row r="1168" spans="1:5" x14ac:dyDescent="0.25">
      <c r="A1168" s="13" t="s">
        <v>286</v>
      </c>
      <c r="B1168" s="13" t="s">
        <v>1533</v>
      </c>
      <c r="C1168" s="13" t="s">
        <v>4070</v>
      </c>
      <c r="D1168" s="13" t="s">
        <v>4150</v>
      </c>
      <c r="E1168">
        <v>38030</v>
      </c>
    </row>
    <row r="1169" spans="1:5" x14ac:dyDescent="0.25">
      <c r="A1169" s="13" t="s">
        <v>286</v>
      </c>
      <c r="B1169" s="13" t="s">
        <v>1534</v>
      </c>
      <c r="C1169" s="13" t="s">
        <v>4070</v>
      </c>
      <c r="D1169" s="13" t="s">
        <v>4150</v>
      </c>
      <c r="E1169">
        <v>30134</v>
      </c>
    </row>
    <row r="1170" spans="1:5" x14ac:dyDescent="0.25">
      <c r="A1170" s="13" t="s">
        <v>286</v>
      </c>
      <c r="B1170" s="13" t="s">
        <v>1535</v>
      </c>
      <c r="C1170" s="13" t="s">
        <v>4070</v>
      </c>
      <c r="D1170" s="13" t="s">
        <v>4150</v>
      </c>
      <c r="E1170">
        <v>28930</v>
      </c>
    </row>
    <row r="1171" spans="1:5" x14ac:dyDescent="0.25">
      <c r="A1171" s="13" t="s">
        <v>286</v>
      </c>
      <c r="B1171" s="13" t="s">
        <v>1536</v>
      </c>
      <c r="C1171" s="13" t="s">
        <v>4070</v>
      </c>
      <c r="D1171" s="13" t="s">
        <v>4150</v>
      </c>
      <c r="E1171">
        <v>40590</v>
      </c>
    </row>
    <row r="1172" spans="1:5" x14ac:dyDescent="0.25">
      <c r="A1172" s="13" t="s">
        <v>286</v>
      </c>
      <c r="B1172" s="13" t="s">
        <v>1537</v>
      </c>
      <c r="C1172" s="13" t="s">
        <v>4070</v>
      </c>
      <c r="D1172" s="13" t="s">
        <v>4150</v>
      </c>
      <c r="E1172">
        <v>44248</v>
      </c>
    </row>
    <row r="1173" spans="1:5" x14ac:dyDescent="0.25">
      <c r="A1173" s="13" t="s">
        <v>286</v>
      </c>
      <c r="B1173" s="13" t="s">
        <v>1538</v>
      </c>
      <c r="C1173" s="13" t="s">
        <v>4070</v>
      </c>
      <c r="D1173" s="13" t="s">
        <v>4150</v>
      </c>
      <c r="E1173">
        <v>31590</v>
      </c>
    </row>
    <row r="1174" spans="1:5" x14ac:dyDescent="0.25">
      <c r="A1174" s="13" t="s">
        <v>286</v>
      </c>
      <c r="B1174" s="13" t="s">
        <v>1539</v>
      </c>
      <c r="C1174" s="13" t="s">
        <v>4070</v>
      </c>
      <c r="D1174" s="13" t="s">
        <v>4150</v>
      </c>
      <c r="E1174">
        <v>42538</v>
      </c>
    </row>
    <row r="1175" spans="1:5" x14ac:dyDescent="0.25">
      <c r="A1175" s="13" t="s">
        <v>286</v>
      </c>
      <c r="B1175" s="13" t="s">
        <v>1540</v>
      </c>
      <c r="C1175" s="13" t="s">
        <v>4070</v>
      </c>
      <c r="D1175" s="13" t="s">
        <v>4150</v>
      </c>
      <c r="E1175">
        <v>31590</v>
      </c>
    </row>
    <row r="1176" spans="1:5" x14ac:dyDescent="0.25">
      <c r="A1176" s="13" t="s">
        <v>286</v>
      </c>
      <c r="B1176" s="13" t="s">
        <v>1541</v>
      </c>
      <c r="C1176" s="13" t="s">
        <v>4070</v>
      </c>
      <c r="D1176" s="13" t="s">
        <v>4150</v>
      </c>
      <c r="E1176">
        <v>37460</v>
      </c>
    </row>
    <row r="1177" spans="1:5" x14ac:dyDescent="0.25">
      <c r="A1177" s="13" t="s">
        <v>286</v>
      </c>
      <c r="B1177" s="13" t="s">
        <v>1542</v>
      </c>
      <c r="C1177" s="13" t="s">
        <v>4070</v>
      </c>
      <c r="D1177" s="13" t="s">
        <v>4150</v>
      </c>
      <c r="E1177">
        <v>47258</v>
      </c>
    </row>
    <row r="1178" spans="1:5" x14ac:dyDescent="0.25">
      <c r="A1178" s="13" t="s">
        <v>310</v>
      </c>
      <c r="B1178" s="13" t="s">
        <v>1543</v>
      </c>
      <c r="C1178" s="13" t="s">
        <v>4070</v>
      </c>
      <c r="D1178" s="13" t="s">
        <v>4150</v>
      </c>
      <c r="E1178">
        <v>35938</v>
      </c>
    </row>
    <row r="1179" spans="1:5" x14ac:dyDescent="0.25">
      <c r="A1179" s="13" t="s">
        <v>310</v>
      </c>
      <c r="B1179" s="13" t="s">
        <v>1544</v>
      </c>
      <c r="C1179" s="13" t="s">
        <v>4070</v>
      </c>
      <c r="D1179" s="13" t="s">
        <v>4150</v>
      </c>
      <c r="E1179">
        <v>35482</v>
      </c>
    </row>
    <row r="1180" spans="1:5" x14ac:dyDescent="0.25">
      <c r="A1180" s="13" t="s">
        <v>310</v>
      </c>
      <c r="B1180" s="13" t="s">
        <v>1545</v>
      </c>
      <c r="C1180" s="13" t="s">
        <v>4070</v>
      </c>
      <c r="D1180" s="13" t="s">
        <v>4150</v>
      </c>
      <c r="E1180">
        <v>48968</v>
      </c>
    </row>
    <row r="1181" spans="1:5" x14ac:dyDescent="0.25">
      <c r="A1181" s="13" t="s">
        <v>310</v>
      </c>
      <c r="B1181" s="13" t="s">
        <v>1546</v>
      </c>
      <c r="C1181" s="13" t="s">
        <v>4070</v>
      </c>
      <c r="D1181" s="13" t="s">
        <v>4150</v>
      </c>
      <c r="E1181">
        <v>33396</v>
      </c>
    </row>
    <row r="1182" spans="1:5" x14ac:dyDescent="0.25">
      <c r="A1182" s="13" t="s">
        <v>310</v>
      </c>
      <c r="B1182" s="13" t="s">
        <v>1547</v>
      </c>
      <c r="C1182" s="13" t="s">
        <v>4070</v>
      </c>
      <c r="D1182" s="13" t="s">
        <v>4150</v>
      </c>
      <c r="E1182">
        <v>39238</v>
      </c>
    </row>
    <row r="1183" spans="1:5" x14ac:dyDescent="0.25">
      <c r="A1183" s="13" t="s">
        <v>310</v>
      </c>
      <c r="B1183" s="13" t="s">
        <v>1548</v>
      </c>
      <c r="C1183" s="13" t="s">
        <v>4070</v>
      </c>
      <c r="D1183" s="13" t="s">
        <v>4150</v>
      </c>
      <c r="E1183">
        <v>33676</v>
      </c>
    </row>
    <row r="1184" spans="1:5" x14ac:dyDescent="0.25">
      <c r="A1184" s="13" t="s">
        <v>310</v>
      </c>
      <c r="B1184" s="13" t="s">
        <v>1549</v>
      </c>
      <c r="C1184" s="13" t="s">
        <v>4070</v>
      </c>
      <c r="D1184" s="13" t="s">
        <v>4150</v>
      </c>
      <c r="E1184">
        <v>33396</v>
      </c>
    </row>
    <row r="1185" spans="1:5" x14ac:dyDescent="0.25">
      <c r="A1185" s="13" t="s">
        <v>310</v>
      </c>
      <c r="B1185" s="13" t="s">
        <v>1550</v>
      </c>
      <c r="C1185" s="13" t="s">
        <v>4070</v>
      </c>
      <c r="D1185" s="13" t="s">
        <v>4150</v>
      </c>
      <c r="E1185">
        <v>39556</v>
      </c>
    </row>
    <row r="1186" spans="1:5" x14ac:dyDescent="0.25">
      <c r="A1186" s="13" t="s">
        <v>310</v>
      </c>
      <c r="B1186" s="13" t="s">
        <v>1551</v>
      </c>
      <c r="C1186" s="13" t="s">
        <v>4070</v>
      </c>
      <c r="D1186" s="13" t="s">
        <v>4150</v>
      </c>
      <c r="E1186">
        <v>29534</v>
      </c>
    </row>
    <row r="1187" spans="1:5" x14ac:dyDescent="0.25">
      <c r="A1187" s="13" t="s">
        <v>310</v>
      </c>
      <c r="B1187" s="13" t="s">
        <v>1552</v>
      </c>
      <c r="C1187" s="13" t="s">
        <v>4070</v>
      </c>
      <c r="D1187" s="13" t="s">
        <v>4150</v>
      </c>
      <c r="E1187">
        <v>30738</v>
      </c>
    </row>
    <row r="1188" spans="1:5" x14ac:dyDescent="0.25">
      <c r="A1188" s="13" t="s">
        <v>287</v>
      </c>
      <c r="B1188" s="13" t="s">
        <v>1553</v>
      </c>
      <c r="C1188" s="13" t="s">
        <v>4070</v>
      </c>
      <c r="D1188" s="13" t="s">
        <v>4150</v>
      </c>
      <c r="E1188">
        <v>50678</v>
      </c>
    </row>
    <row r="1189" spans="1:5" x14ac:dyDescent="0.25">
      <c r="A1189" s="13" t="s">
        <v>287</v>
      </c>
      <c r="B1189" s="13" t="s">
        <v>1554</v>
      </c>
      <c r="C1189" s="13" t="s">
        <v>4070</v>
      </c>
      <c r="D1189" s="13" t="s">
        <v>4150</v>
      </c>
      <c r="E1189">
        <v>38348</v>
      </c>
    </row>
    <row r="1190" spans="1:5" x14ac:dyDescent="0.25">
      <c r="A1190" s="13" t="s">
        <v>287</v>
      </c>
      <c r="B1190" s="13" t="s">
        <v>1555</v>
      </c>
      <c r="C1190" s="13" t="s">
        <v>4070</v>
      </c>
      <c r="D1190" s="13" t="s">
        <v>4150</v>
      </c>
      <c r="E1190">
        <v>40184</v>
      </c>
    </row>
    <row r="1191" spans="1:5" x14ac:dyDescent="0.25">
      <c r="A1191" s="13" t="s">
        <v>287</v>
      </c>
      <c r="B1191" s="13" t="s">
        <v>1556</v>
      </c>
      <c r="C1191" s="13" t="s">
        <v>4070</v>
      </c>
      <c r="D1191" s="13" t="s">
        <v>4150</v>
      </c>
      <c r="E1191">
        <v>29534</v>
      </c>
    </row>
    <row r="1192" spans="1:5" x14ac:dyDescent="0.25">
      <c r="A1192" s="13" t="s">
        <v>287</v>
      </c>
      <c r="B1192" s="13" t="s">
        <v>1557</v>
      </c>
      <c r="C1192" s="13" t="s">
        <v>4070</v>
      </c>
      <c r="D1192" s="13" t="s">
        <v>4150</v>
      </c>
      <c r="E1192">
        <v>40184</v>
      </c>
    </row>
    <row r="1193" spans="1:5" x14ac:dyDescent="0.25">
      <c r="A1193" s="13" t="s">
        <v>287</v>
      </c>
      <c r="B1193" s="13" t="s">
        <v>1558</v>
      </c>
      <c r="C1193" s="13" t="s">
        <v>4070</v>
      </c>
      <c r="D1193" s="13" t="s">
        <v>4150</v>
      </c>
      <c r="E1193">
        <v>44818</v>
      </c>
    </row>
    <row r="1194" spans="1:5" x14ac:dyDescent="0.25">
      <c r="A1194" s="13" t="s">
        <v>287</v>
      </c>
      <c r="B1194" s="13" t="s">
        <v>1559</v>
      </c>
      <c r="C1194" s="13" t="s">
        <v>4070</v>
      </c>
      <c r="D1194" s="13" t="s">
        <v>4150</v>
      </c>
      <c r="E1194">
        <v>51068</v>
      </c>
    </row>
    <row r="1195" spans="1:5" x14ac:dyDescent="0.25">
      <c r="A1195" s="13" t="s">
        <v>287</v>
      </c>
      <c r="B1195" s="13" t="s">
        <v>1560</v>
      </c>
      <c r="C1195" s="13" t="s">
        <v>4070</v>
      </c>
      <c r="D1195" s="13" t="s">
        <v>4150</v>
      </c>
      <c r="E1195">
        <v>42264</v>
      </c>
    </row>
    <row r="1196" spans="1:5" x14ac:dyDescent="0.25">
      <c r="A1196" s="13" t="s">
        <v>288</v>
      </c>
      <c r="B1196" s="13" t="s">
        <v>1561</v>
      </c>
      <c r="C1196" s="13" t="s">
        <v>4070</v>
      </c>
      <c r="D1196" s="13" t="s">
        <v>4150</v>
      </c>
      <c r="E1196">
        <v>40828</v>
      </c>
    </row>
    <row r="1197" spans="1:5" x14ac:dyDescent="0.25">
      <c r="A1197" s="13" t="s">
        <v>288</v>
      </c>
      <c r="B1197" s="13" t="s">
        <v>1562</v>
      </c>
      <c r="C1197" s="13" t="s">
        <v>4070</v>
      </c>
      <c r="D1197" s="13" t="s">
        <v>4150</v>
      </c>
      <c r="E1197">
        <v>41968</v>
      </c>
    </row>
    <row r="1198" spans="1:5" x14ac:dyDescent="0.25">
      <c r="A1198" s="13" t="s">
        <v>288</v>
      </c>
      <c r="B1198" s="13" t="s">
        <v>1563</v>
      </c>
      <c r="C1198" s="13" t="s">
        <v>4070</v>
      </c>
      <c r="D1198" s="13" t="s">
        <v>4150</v>
      </c>
      <c r="E1198">
        <v>40828</v>
      </c>
    </row>
    <row r="1199" spans="1:5" x14ac:dyDescent="0.25">
      <c r="A1199" s="13" t="s">
        <v>288</v>
      </c>
      <c r="B1199" s="13" t="s">
        <v>1564</v>
      </c>
      <c r="C1199" s="13" t="s">
        <v>4070</v>
      </c>
      <c r="D1199" s="13" t="s">
        <v>4150</v>
      </c>
      <c r="E1199">
        <v>40828</v>
      </c>
    </row>
    <row r="1200" spans="1:5" x14ac:dyDescent="0.25">
      <c r="A1200" s="13" t="s">
        <v>288</v>
      </c>
      <c r="B1200" s="13" t="s">
        <v>1565</v>
      </c>
      <c r="C1200" s="13" t="s">
        <v>4070</v>
      </c>
      <c r="D1200" s="13" t="s">
        <v>4150</v>
      </c>
      <c r="E1200">
        <v>47226</v>
      </c>
    </row>
    <row r="1201" spans="1:5" x14ac:dyDescent="0.25">
      <c r="A1201" s="13" t="s">
        <v>288</v>
      </c>
      <c r="B1201" s="13" t="s">
        <v>1566</v>
      </c>
      <c r="C1201" s="13" t="s">
        <v>4070</v>
      </c>
      <c r="D1201" s="13" t="s">
        <v>4150</v>
      </c>
      <c r="E1201">
        <v>48968</v>
      </c>
    </row>
    <row r="1202" spans="1:5" x14ac:dyDescent="0.25">
      <c r="A1202" s="13" t="s">
        <v>288</v>
      </c>
      <c r="B1202" s="13" t="s">
        <v>1567</v>
      </c>
      <c r="C1202" s="13" t="s">
        <v>4070</v>
      </c>
      <c r="D1202" s="13" t="s">
        <v>4150</v>
      </c>
      <c r="E1202">
        <v>44084</v>
      </c>
    </row>
    <row r="1203" spans="1:5" x14ac:dyDescent="0.25">
      <c r="A1203" s="13" t="s">
        <v>288</v>
      </c>
      <c r="B1203" s="13" t="s">
        <v>1568</v>
      </c>
      <c r="C1203" s="13" t="s">
        <v>4070</v>
      </c>
      <c r="D1203" s="13" t="s">
        <v>4150</v>
      </c>
      <c r="E1203">
        <v>51468</v>
      </c>
    </row>
    <row r="1204" spans="1:5" x14ac:dyDescent="0.25">
      <c r="A1204" s="13" t="s">
        <v>288</v>
      </c>
      <c r="B1204" s="13" t="s">
        <v>1569</v>
      </c>
      <c r="C1204" s="13" t="s">
        <v>4070</v>
      </c>
      <c r="D1204" s="13" t="s">
        <v>4150</v>
      </c>
      <c r="E1204">
        <v>48218</v>
      </c>
    </row>
    <row r="1205" spans="1:5" x14ac:dyDescent="0.25">
      <c r="A1205" s="13" t="s">
        <v>288</v>
      </c>
      <c r="B1205" s="13" t="s">
        <v>1570</v>
      </c>
      <c r="C1205" s="13" t="s">
        <v>4070</v>
      </c>
      <c r="D1205" s="13" t="s">
        <v>4150</v>
      </c>
      <c r="E1205">
        <v>45516</v>
      </c>
    </row>
    <row r="1206" spans="1:5" x14ac:dyDescent="0.25">
      <c r="A1206" s="13" t="s">
        <v>289</v>
      </c>
      <c r="B1206" s="13" t="s">
        <v>1571</v>
      </c>
      <c r="C1206" s="13" t="s">
        <v>4070</v>
      </c>
      <c r="D1206" s="13" t="s">
        <v>4150</v>
      </c>
      <c r="E1206">
        <v>41798</v>
      </c>
    </row>
    <row r="1207" spans="1:5" x14ac:dyDescent="0.25">
      <c r="A1207" s="13" t="s">
        <v>289</v>
      </c>
      <c r="B1207" s="13" t="s">
        <v>1572</v>
      </c>
      <c r="C1207" s="13" t="s">
        <v>4070</v>
      </c>
      <c r="D1207" s="13" t="s">
        <v>4150</v>
      </c>
      <c r="E1207">
        <v>38952</v>
      </c>
    </row>
    <row r="1208" spans="1:5" x14ac:dyDescent="0.25">
      <c r="A1208" s="13" t="s">
        <v>289</v>
      </c>
      <c r="B1208" s="13" t="s">
        <v>1573</v>
      </c>
      <c r="C1208" s="13" t="s">
        <v>4070</v>
      </c>
      <c r="D1208" s="13" t="s">
        <v>4150</v>
      </c>
      <c r="E1208">
        <v>46086</v>
      </c>
    </row>
    <row r="1209" spans="1:5" x14ac:dyDescent="0.25">
      <c r="A1209" s="13" t="s">
        <v>289</v>
      </c>
      <c r="B1209" s="13" t="s">
        <v>1574</v>
      </c>
      <c r="C1209" s="13" t="s">
        <v>4070</v>
      </c>
      <c r="D1209" s="13" t="s">
        <v>4150</v>
      </c>
      <c r="E1209">
        <v>29534</v>
      </c>
    </row>
    <row r="1210" spans="1:5" x14ac:dyDescent="0.25">
      <c r="A1210" s="13" t="s">
        <v>289</v>
      </c>
      <c r="B1210" s="13" t="s">
        <v>1575</v>
      </c>
      <c r="C1210" s="13" t="s">
        <v>4070</v>
      </c>
      <c r="D1210" s="13" t="s">
        <v>4150</v>
      </c>
      <c r="E1210">
        <v>48968</v>
      </c>
    </row>
    <row r="1211" spans="1:5" x14ac:dyDescent="0.25">
      <c r="A1211" s="13" t="s">
        <v>289</v>
      </c>
      <c r="B1211" s="13" t="s">
        <v>1576</v>
      </c>
      <c r="C1211" s="13" t="s">
        <v>4070</v>
      </c>
      <c r="D1211" s="13" t="s">
        <v>4150</v>
      </c>
      <c r="E1211">
        <v>37142</v>
      </c>
    </row>
    <row r="1212" spans="1:5" x14ac:dyDescent="0.25">
      <c r="A1212" s="13" t="s">
        <v>289</v>
      </c>
      <c r="B1212" s="13" t="s">
        <v>1577</v>
      </c>
      <c r="C1212" s="13" t="s">
        <v>4070</v>
      </c>
      <c r="D1212" s="13" t="s">
        <v>4150</v>
      </c>
      <c r="E1212">
        <v>48968</v>
      </c>
    </row>
    <row r="1213" spans="1:5" x14ac:dyDescent="0.25">
      <c r="A1213" s="13" t="s">
        <v>289</v>
      </c>
      <c r="B1213" s="13" t="s">
        <v>1578</v>
      </c>
      <c r="C1213" s="13" t="s">
        <v>4070</v>
      </c>
      <c r="D1213" s="13" t="s">
        <v>4150</v>
      </c>
      <c r="E1213">
        <v>40828</v>
      </c>
    </row>
    <row r="1214" spans="1:5" x14ac:dyDescent="0.25">
      <c r="A1214" s="13" t="s">
        <v>289</v>
      </c>
      <c r="B1214" s="13" t="s">
        <v>1579</v>
      </c>
      <c r="C1214" s="13" t="s">
        <v>4070</v>
      </c>
      <c r="D1214" s="13" t="s">
        <v>4150</v>
      </c>
      <c r="E1214">
        <v>49538</v>
      </c>
    </row>
    <row r="1215" spans="1:5" x14ac:dyDescent="0.25">
      <c r="A1215" s="13" t="s">
        <v>289</v>
      </c>
      <c r="B1215" s="13" t="s">
        <v>1580</v>
      </c>
      <c r="C1215" s="13" t="s">
        <v>4070</v>
      </c>
      <c r="D1215" s="13" t="s">
        <v>4150</v>
      </c>
      <c r="E1215">
        <v>49358</v>
      </c>
    </row>
    <row r="1216" spans="1:5" x14ac:dyDescent="0.25">
      <c r="A1216" s="13" t="s">
        <v>289</v>
      </c>
      <c r="B1216" s="13" t="s">
        <v>1581</v>
      </c>
      <c r="C1216" s="13" t="s">
        <v>4070</v>
      </c>
      <c r="D1216" s="13" t="s">
        <v>4150</v>
      </c>
      <c r="E1216">
        <v>36254</v>
      </c>
    </row>
    <row r="1217" spans="1:5" x14ac:dyDescent="0.25">
      <c r="A1217" s="13" t="s">
        <v>289</v>
      </c>
      <c r="B1217" s="13" t="s">
        <v>1582</v>
      </c>
      <c r="C1217" s="13" t="s">
        <v>4070</v>
      </c>
      <c r="D1217" s="13" t="s">
        <v>4150</v>
      </c>
      <c r="E1217">
        <v>48218</v>
      </c>
    </row>
    <row r="1218" spans="1:5" x14ac:dyDescent="0.25">
      <c r="A1218" s="13" t="s">
        <v>289</v>
      </c>
      <c r="B1218" s="13" t="s">
        <v>1583</v>
      </c>
      <c r="C1218" s="13" t="s">
        <v>4070</v>
      </c>
      <c r="D1218" s="13" t="s">
        <v>4150</v>
      </c>
      <c r="E1218">
        <v>43108</v>
      </c>
    </row>
    <row r="1219" spans="1:5" x14ac:dyDescent="0.25">
      <c r="A1219" s="13" t="s">
        <v>289</v>
      </c>
      <c r="B1219" s="13" t="s">
        <v>1584</v>
      </c>
      <c r="C1219" s="13" t="s">
        <v>4070</v>
      </c>
      <c r="D1219" s="13" t="s">
        <v>4150</v>
      </c>
      <c r="E1219">
        <v>49538</v>
      </c>
    </row>
    <row r="1220" spans="1:5" x14ac:dyDescent="0.25">
      <c r="A1220" s="13" t="s">
        <v>289</v>
      </c>
      <c r="B1220" s="13" t="s">
        <v>1585</v>
      </c>
      <c r="C1220" s="13" t="s">
        <v>4070</v>
      </c>
      <c r="D1220" s="13" t="s">
        <v>4150</v>
      </c>
      <c r="E1220">
        <v>35048</v>
      </c>
    </row>
    <row r="1221" spans="1:5" x14ac:dyDescent="0.25">
      <c r="A1221" s="13" t="s">
        <v>289</v>
      </c>
      <c r="B1221" s="13" t="s">
        <v>1586</v>
      </c>
      <c r="C1221" s="13" t="s">
        <v>4070</v>
      </c>
      <c r="D1221" s="13" t="s">
        <v>4150</v>
      </c>
      <c r="E1221">
        <v>40828</v>
      </c>
    </row>
    <row r="1222" spans="1:5" x14ac:dyDescent="0.25">
      <c r="A1222" s="13" t="s">
        <v>290</v>
      </c>
      <c r="B1222" s="13" t="s">
        <v>1587</v>
      </c>
      <c r="C1222" s="13" t="s">
        <v>4070</v>
      </c>
      <c r="D1222" s="13" t="s">
        <v>4150</v>
      </c>
      <c r="E1222">
        <v>42538</v>
      </c>
    </row>
    <row r="1223" spans="1:5" x14ac:dyDescent="0.25">
      <c r="A1223" s="13" t="s">
        <v>290</v>
      </c>
      <c r="B1223" s="13" t="s">
        <v>1588</v>
      </c>
      <c r="C1223" s="13" t="s">
        <v>4070</v>
      </c>
      <c r="D1223" s="13" t="s">
        <v>4150</v>
      </c>
      <c r="E1223">
        <v>46046</v>
      </c>
    </row>
    <row r="1224" spans="1:5" x14ac:dyDescent="0.25">
      <c r="A1224" s="13" t="s">
        <v>290</v>
      </c>
      <c r="B1224" s="13" t="s">
        <v>1589</v>
      </c>
      <c r="C1224" s="13" t="s">
        <v>4070</v>
      </c>
      <c r="D1224" s="13" t="s">
        <v>4150</v>
      </c>
      <c r="E1224">
        <v>48218</v>
      </c>
    </row>
    <row r="1225" spans="1:5" x14ac:dyDescent="0.25">
      <c r="A1225" s="13" t="s">
        <v>290</v>
      </c>
      <c r="B1225" s="13" t="s">
        <v>1590</v>
      </c>
      <c r="C1225" s="13" t="s">
        <v>4070</v>
      </c>
      <c r="D1225" s="13" t="s">
        <v>4150</v>
      </c>
      <c r="E1225">
        <v>50108</v>
      </c>
    </row>
    <row r="1226" spans="1:5" x14ac:dyDescent="0.25">
      <c r="A1226" s="13" t="s">
        <v>290</v>
      </c>
      <c r="B1226" s="13" t="s">
        <v>1591</v>
      </c>
      <c r="C1226" s="13" t="s">
        <v>4070</v>
      </c>
      <c r="D1226" s="13" t="s">
        <v>4150</v>
      </c>
      <c r="E1226">
        <v>36254</v>
      </c>
    </row>
    <row r="1227" spans="1:5" x14ac:dyDescent="0.25">
      <c r="A1227" s="13" t="s">
        <v>290</v>
      </c>
      <c r="B1227" s="13" t="s">
        <v>1592</v>
      </c>
      <c r="C1227" s="13" t="s">
        <v>4070</v>
      </c>
      <c r="D1227" s="13" t="s">
        <v>4150</v>
      </c>
      <c r="E1227">
        <v>40828</v>
      </c>
    </row>
    <row r="1228" spans="1:5" x14ac:dyDescent="0.25">
      <c r="A1228" s="13" t="s">
        <v>290</v>
      </c>
      <c r="B1228" s="13" t="s">
        <v>1593</v>
      </c>
      <c r="C1228" s="13" t="s">
        <v>4070</v>
      </c>
      <c r="D1228" s="13" t="s">
        <v>4150</v>
      </c>
      <c r="E1228">
        <v>36254</v>
      </c>
    </row>
    <row r="1229" spans="1:5" x14ac:dyDescent="0.25">
      <c r="A1229" s="13" t="s">
        <v>290</v>
      </c>
      <c r="B1229" s="13" t="s">
        <v>1594</v>
      </c>
      <c r="C1229" s="13" t="s">
        <v>4070</v>
      </c>
      <c r="D1229" s="13" t="s">
        <v>4150</v>
      </c>
      <c r="E1229">
        <v>47828</v>
      </c>
    </row>
    <row r="1230" spans="1:5" x14ac:dyDescent="0.25">
      <c r="A1230" s="13" t="s">
        <v>290</v>
      </c>
      <c r="B1230" s="13" t="s">
        <v>1595</v>
      </c>
      <c r="C1230" s="13" t="s">
        <v>4070</v>
      </c>
      <c r="D1230" s="13" t="s">
        <v>4150</v>
      </c>
      <c r="E1230">
        <v>40828</v>
      </c>
    </row>
    <row r="1231" spans="1:5" x14ac:dyDescent="0.25">
      <c r="A1231" s="13" t="s">
        <v>290</v>
      </c>
      <c r="B1231" s="13" t="s">
        <v>1596</v>
      </c>
      <c r="C1231" s="13" t="s">
        <v>4070</v>
      </c>
      <c r="D1231" s="13" t="s">
        <v>4150</v>
      </c>
      <c r="E1231">
        <v>48968</v>
      </c>
    </row>
    <row r="1232" spans="1:5" x14ac:dyDescent="0.25">
      <c r="A1232" s="13" t="s">
        <v>290</v>
      </c>
      <c r="B1232" s="13" t="s">
        <v>1597</v>
      </c>
      <c r="C1232" s="13" t="s">
        <v>4070</v>
      </c>
      <c r="D1232" s="13" t="s">
        <v>4150</v>
      </c>
      <c r="E1232">
        <v>40828</v>
      </c>
    </row>
    <row r="1233" spans="1:5" x14ac:dyDescent="0.25">
      <c r="A1233" s="13" t="s">
        <v>290</v>
      </c>
      <c r="B1233" s="13" t="s">
        <v>1598</v>
      </c>
      <c r="C1233" s="13" t="s">
        <v>4070</v>
      </c>
      <c r="D1233" s="13" t="s">
        <v>4150</v>
      </c>
      <c r="E1233">
        <v>48968</v>
      </c>
    </row>
    <row r="1234" spans="1:5" x14ac:dyDescent="0.25">
      <c r="A1234" s="13" t="s">
        <v>290</v>
      </c>
      <c r="B1234" s="13" t="s">
        <v>1599</v>
      </c>
      <c r="C1234" s="13" t="s">
        <v>4070</v>
      </c>
      <c r="D1234" s="13" t="s">
        <v>4150</v>
      </c>
      <c r="E1234">
        <v>38670</v>
      </c>
    </row>
    <row r="1235" spans="1:5" x14ac:dyDescent="0.25">
      <c r="A1235" s="13" t="s">
        <v>290</v>
      </c>
      <c r="B1235" s="13" t="s">
        <v>1600</v>
      </c>
      <c r="C1235" s="13" t="s">
        <v>4070</v>
      </c>
      <c r="D1235" s="13" t="s">
        <v>4150</v>
      </c>
      <c r="E1235">
        <v>40184</v>
      </c>
    </row>
    <row r="1236" spans="1:5" x14ac:dyDescent="0.25">
      <c r="A1236" s="13" t="s">
        <v>290</v>
      </c>
      <c r="B1236" s="13" t="s">
        <v>1601</v>
      </c>
      <c r="C1236" s="13" t="s">
        <v>4070</v>
      </c>
      <c r="D1236" s="13" t="s">
        <v>4150</v>
      </c>
      <c r="E1236">
        <v>40828</v>
      </c>
    </row>
    <row r="1237" spans="1:5" x14ac:dyDescent="0.25">
      <c r="A1237" s="13" t="s">
        <v>290</v>
      </c>
      <c r="B1237" s="13" t="s">
        <v>1602</v>
      </c>
      <c r="C1237" s="13" t="s">
        <v>4070</v>
      </c>
      <c r="D1237" s="13" t="s">
        <v>4150</v>
      </c>
      <c r="E1237">
        <v>48788</v>
      </c>
    </row>
    <row r="1238" spans="1:5" x14ac:dyDescent="0.25">
      <c r="A1238" s="13" t="s">
        <v>291</v>
      </c>
      <c r="B1238" s="13" t="s">
        <v>1603</v>
      </c>
      <c r="C1238" s="13" t="s">
        <v>4070</v>
      </c>
      <c r="D1238" s="13" t="s">
        <v>4150</v>
      </c>
      <c r="E1238">
        <v>51248</v>
      </c>
    </row>
    <row r="1239" spans="1:5" x14ac:dyDescent="0.25">
      <c r="A1239" s="13" t="s">
        <v>291</v>
      </c>
      <c r="B1239" s="13" t="s">
        <v>1604</v>
      </c>
      <c r="C1239" s="13" t="s">
        <v>4070</v>
      </c>
      <c r="D1239" s="13" t="s">
        <v>4150</v>
      </c>
      <c r="E1239">
        <v>30738</v>
      </c>
    </row>
    <row r="1240" spans="1:5" x14ac:dyDescent="0.25">
      <c r="A1240" s="13" t="s">
        <v>291</v>
      </c>
      <c r="B1240" s="13" t="s">
        <v>1605</v>
      </c>
      <c r="C1240" s="13" t="s">
        <v>4070</v>
      </c>
      <c r="D1240" s="13" t="s">
        <v>4150</v>
      </c>
      <c r="E1240">
        <v>30134</v>
      </c>
    </row>
    <row r="1241" spans="1:5" x14ac:dyDescent="0.25">
      <c r="A1241" s="13" t="s">
        <v>291</v>
      </c>
      <c r="B1241" s="13" t="s">
        <v>1606</v>
      </c>
      <c r="C1241" s="13" t="s">
        <v>4070</v>
      </c>
      <c r="D1241" s="13" t="s">
        <v>4150</v>
      </c>
      <c r="E1241">
        <v>29534</v>
      </c>
    </row>
    <row r="1242" spans="1:5" x14ac:dyDescent="0.25">
      <c r="A1242" s="13" t="s">
        <v>291</v>
      </c>
      <c r="B1242" s="13" t="s">
        <v>1607</v>
      </c>
      <c r="C1242" s="13" t="s">
        <v>4070</v>
      </c>
      <c r="D1242" s="13" t="s">
        <v>4150</v>
      </c>
      <c r="E1242">
        <v>40828</v>
      </c>
    </row>
    <row r="1243" spans="1:5" x14ac:dyDescent="0.25">
      <c r="A1243" s="13" t="s">
        <v>291</v>
      </c>
      <c r="B1243" s="13" t="s">
        <v>1608</v>
      </c>
      <c r="C1243" s="13" t="s">
        <v>4070</v>
      </c>
      <c r="D1243" s="13" t="s">
        <v>4150</v>
      </c>
      <c r="E1243">
        <v>40828</v>
      </c>
    </row>
    <row r="1244" spans="1:5" x14ac:dyDescent="0.25">
      <c r="A1244" s="13" t="s">
        <v>291</v>
      </c>
      <c r="B1244" s="13" t="s">
        <v>1609</v>
      </c>
      <c r="C1244" s="13" t="s">
        <v>4070</v>
      </c>
      <c r="D1244" s="13" t="s">
        <v>4150</v>
      </c>
      <c r="E1244">
        <v>36254</v>
      </c>
    </row>
    <row r="1245" spans="1:5" x14ac:dyDescent="0.25">
      <c r="A1245" s="13" t="s">
        <v>291</v>
      </c>
      <c r="B1245" s="13" t="s">
        <v>1610</v>
      </c>
      <c r="C1245" s="13" t="s">
        <v>4070</v>
      </c>
      <c r="D1245" s="13" t="s">
        <v>4150</v>
      </c>
      <c r="E1245">
        <v>48218</v>
      </c>
    </row>
    <row r="1246" spans="1:5" x14ac:dyDescent="0.25">
      <c r="A1246" s="13" t="s">
        <v>291</v>
      </c>
      <c r="B1246" s="13" t="s">
        <v>1611</v>
      </c>
      <c r="C1246" s="13" t="s">
        <v>4070</v>
      </c>
      <c r="D1246" s="13" t="s">
        <v>4150</v>
      </c>
      <c r="E1246">
        <v>39306</v>
      </c>
    </row>
    <row r="1247" spans="1:5" x14ac:dyDescent="0.25">
      <c r="A1247" s="13" t="s">
        <v>291</v>
      </c>
      <c r="B1247" s="13" t="s">
        <v>1612</v>
      </c>
      <c r="C1247" s="13" t="s">
        <v>4070</v>
      </c>
      <c r="D1247" s="13" t="s">
        <v>4150</v>
      </c>
      <c r="E1247">
        <v>48218</v>
      </c>
    </row>
    <row r="1248" spans="1:5" x14ac:dyDescent="0.25">
      <c r="A1248" s="13" t="s">
        <v>291</v>
      </c>
      <c r="B1248" s="13" t="s">
        <v>1613</v>
      </c>
      <c r="C1248" s="13" t="s">
        <v>4070</v>
      </c>
      <c r="D1248" s="13" t="s">
        <v>4150</v>
      </c>
      <c r="E1248">
        <v>40828</v>
      </c>
    </row>
    <row r="1249" spans="1:5" x14ac:dyDescent="0.25">
      <c r="A1249" s="13" t="s">
        <v>291</v>
      </c>
      <c r="B1249" s="13" t="s">
        <v>1614</v>
      </c>
      <c r="C1249" s="13" t="s">
        <v>4070</v>
      </c>
      <c r="D1249" s="13" t="s">
        <v>4150</v>
      </c>
      <c r="E1249">
        <v>28930</v>
      </c>
    </row>
    <row r="1250" spans="1:5" x14ac:dyDescent="0.25">
      <c r="A1250" s="13" t="s">
        <v>291</v>
      </c>
      <c r="B1250" s="13" t="s">
        <v>1615</v>
      </c>
      <c r="C1250" s="13" t="s">
        <v>4070</v>
      </c>
      <c r="D1250" s="13" t="s">
        <v>4150</v>
      </c>
      <c r="E1250">
        <v>37746</v>
      </c>
    </row>
    <row r="1251" spans="1:5" x14ac:dyDescent="0.25">
      <c r="A1251" s="13" t="s">
        <v>292</v>
      </c>
      <c r="B1251" s="13" t="s">
        <v>1616</v>
      </c>
      <c r="C1251" s="13" t="s">
        <v>4070</v>
      </c>
      <c r="D1251" s="13" t="s">
        <v>4150</v>
      </c>
      <c r="E1251">
        <v>46046</v>
      </c>
    </row>
    <row r="1252" spans="1:5" x14ac:dyDescent="0.25">
      <c r="A1252" s="13" t="s">
        <v>292</v>
      </c>
      <c r="B1252" s="13" t="s">
        <v>1617</v>
      </c>
      <c r="C1252" s="13" t="s">
        <v>4070</v>
      </c>
      <c r="D1252" s="13" t="s">
        <v>4150</v>
      </c>
      <c r="E1252">
        <v>40184</v>
      </c>
    </row>
    <row r="1253" spans="1:5" x14ac:dyDescent="0.25">
      <c r="A1253" s="13" t="s">
        <v>292</v>
      </c>
      <c r="B1253" s="13" t="s">
        <v>1618</v>
      </c>
      <c r="C1253" s="13" t="s">
        <v>4070</v>
      </c>
      <c r="D1253" s="13" t="s">
        <v>4150</v>
      </c>
      <c r="E1253">
        <v>47078</v>
      </c>
    </row>
    <row r="1254" spans="1:5" x14ac:dyDescent="0.25">
      <c r="A1254" s="13" t="s">
        <v>292</v>
      </c>
      <c r="B1254" s="13" t="s">
        <v>1619</v>
      </c>
      <c r="C1254" s="13" t="s">
        <v>4070</v>
      </c>
      <c r="D1254" s="13" t="s">
        <v>4150</v>
      </c>
      <c r="E1254">
        <v>48968</v>
      </c>
    </row>
    <row r="1255" spans="1:5" x14ac:dyDescent="0.25">
      <c r="A1255" s="13" t="s">
        <v>292</v>
      </c>
      <c r="B1255" s="13" t="s">
        <v>1620</v>
      </c>
      <c r="C1255" s="13" t="s">
        <v>4070</v>
      </c>
      <c r="D1255" s="13" t="s">
        <v>4150</v>
      </c>
      <c r="E1255">
        <v>43108</v>
      </c>
    </row>
    <row r="1256" spans="1:5" x14ac:dyDescent="0.25">
      <c r="A1256" s="13" t="s">
        <v>292</v>
      </c>
      <c r="B1256" s="13" t="s">
        <v>1621</v>
      </c>
      <c r="C1256" s="13" t="s">
        <v>4070</v>
      </c>
      <c r="D1256" s="13" t="s">
        <v>4150</v>
      </c>
      <c r="E1256">
        <v>44690</v>
      </c>
    </row>
    <row r="1257" spans="1:5" x14ac:dyDescent="0.25">
      <c r="A1257" s="13" t="s">
        <v>292</v>
      </c>
      <c r="B1257" s="13" t="s">
        <v>1622</v>
      </c>
      <c r="C1257" s="13" t="s">
        <v>4070</v>
      </c>
      <c r="D1257" s="13" t="s">
        <v>4150</v>
      </c>
      <c r="E1257">
        <v>47226</v>
      </c>
    </row>
    <row r="1258" spans="1:5" x14ac:dyDescent="0.25">
      <c r="A1258" s="13" t="s">
        <v>292</v>
      </c>
      <c r="B1258" s="13" t="s">
        <v>1623</v>
      </c>
      <c r="C1258" s="13" t="s">
        <v>4070</v>
      </c>
      <c r="D1258" s="13" t="s">
        <v>4150</v>
      </c>
      <c r="E1258">
        <v>39044</v>
      </c>
    </row>
    <row r="1259" spans="1:5" x14ac:dyDescent="0.25">
      <c r="A1259" s="13" t="s">
        <v>292</v>
      </c>
      <c r="B1259" s="13" t="s">
        <v>1624</v>
      </c>
      <c r="C1259" s="13" t="s">
        <v>4070</v>
      </c>
      <c r="D1259" s="13" t="s">
        <v>4150</v>
      </c>
      <c r="E1259">
        <v>50108</v>
      </c>
    </row>
    <row r="1260" spans="1:5" x14ac:dyDescent="0.25">
      <c r="A1260" s="13" t="s">
        <v>292</v>
      </c>
      <c r="B1260" s="13" t="s">
        <v>1625</v>
      </c>
      <c r="C1260" s="13" t="s">
        <v>4070</v>
      </c>
      <c r="D1260" s="13" t="s">
        <v>4150</v>
      </c>
      <c r="E1260">
        <v>36086</v>
      </c>
    </row>
    <row r="1261" spans="1:5" x14ac:dyDescent="0.25">
      <c r="A1261" s="13" t="s">
        <v>292</v>
      </c>
      <c r="B1261" s="13" t="s">
        <v>1626</v>
      </c>
      <c r="C1261" s="13" t="s">
        <v>4070</v>
      </c>
      <c r="D1261" s="13" t="s">
        <v>4150</v>
      </c>
      <c r="E1261">
        <v>46046</v>
      </c>
    </row>
    <row r="1262" spans="1:5" x14ac:dyDescent="0.25">
      <c r="A1262" s="13" t="s">
        <v>292</v>
      </c>
      <c r="B1262" s="13" t="s">
        <v>1627</v>
      </c>
      <c r="C1262" s="13" t="s">
        <v>4070</v>
      </c>
      <c r="D1262" s="13" t="s">
        <v>4150</v>
      </c>
      <c r="E1262">
        <v>40828</v>
      </c>
    </row>
    <row r="1263" spans="1:5" x14ac:dyDescent="0.25">
      <c r="A1263" s="13" t="s">
        <v>292</v>
      </c>
      <c r="B1263" s="13" t="s">
        <v>1628</v>
      </c>
      <c r="C1263" s="13" t="s">
        <v>4070</v>
      </c>
      <c r="D1263" s="13" t="s">
        <v>4150</v>
      </c>
      <c r="E1263">
        <v>51818</v>
      </c>
    </row>
    <row r="1264" spans="1:5" x14ac:dyDescent="0.25">
      <c r="A1264" s="13" t="s">
        <v>292</v>
      </c>
      <c r="B1264" s="13" t="s">
        <v>1629</v>
      </c>
      <c r="C1264" s="13" t="s">
        <v>4070</v>
      </c>
      <c r="D1264" s="13" t="s">
        <v>4150</v>
      </c>
      <c r="E1264">
        <v>48968</v>
      </c>
    </row>
    <row r="1265" spans="1:5" x14ac:dyDescent="0.25">
      <c r="A1265" s="13" t="s">
        <v>293</v>
      </c>
      <c r="B1265" s="13" t="s">
        <v>1630</v>
      </c>
      <c r="C1265" s="13" t="s">
        <v>4070</v>
      </c>
      <c r="D1265" s="13" t="s">
        <v>4150</v>
      </c>
      <c r="E1265">
        <v>48968</v>
      </c>
    </row>
    <row r="1266" spans="1:5" x14ac:dyDescent="0.25">
      <c r="A1266" s="13" t="s">
        <v>293</v>
      </c>
      <c r="B1266" s="13" t="s">
        <v>1631</v>
      </c>
      <c r="C1266" s="13" t="s">
        <v>4070</v>
      </c>
      <c r="D1266" s="13" t="s">
        <v>4150</v>
      </c>
      <c r="E1266">
        <v>46046</v>
      </c>
    </row>
    <row r="1267" spans="1:5" x14ac:dyDescent="0.25">
      <c r="A1267" s="13" t="s">
        <v>293</v>
      </c>
      <c r="B1267" s="13" t="s">
        <v>1632</v>
      </c>
      <c r="C1267" s="13" t="s">
        <v>4070</v>
      </c>
      <c r="D1267" s="13" t="s">
        <v>4150</v>
      </c>
      <c r="E1267">
        <v>40828</v>
      </c>
    </row>
    <row r="1268" spans="1:5" x14ac:dyDescent="0.25">
      <c r="A1268" s="13" t="s">
        <v>293</v>
      </c>
      <c r="B1268" s="13" t="s">
        <v>1633</v>
      </c>
      <c r="C1268" s="13" t="s">
        <v>4070</v>
      </c>
      <c r="D1268" s="13" t="s">
        <v>4150</v>
      </c>
      <c r="E1268">
        <v>35048</v>
      </c>
    </row>
    <row r="1269" spans="1:5" x14ac:dyDescent="0.25">
      <c r="A1269" s="13" t="s">
        <v>293</v>
      </c>
      <c r="B1269" s="13" t="s">
        <v>1634</v>
      </c>
      <c r="C1269" s="13" t="s">
        <v>4070</v>
      </c>
      <c r="D1269" s="13" t="s">
        <v>4150</v>
      </c>
      <c r="E1269">
        <v>41968</v>
      </c>
    </row>
    <row r="1270" spans="1:5" x14ac:dyDescent="0.25">
      <c r="A1270" s="13" t="s">
        <v>293</v>
      </c>
      <c r="B1270" s="13" t="s">
        <v>1635</v>
      </c>
      <c r="C1270" s="13" t="s">
        <v>4070</v>
      </c>
      <c r="D1270" s="13" t="s">
        <v>4150</v>
      </c>
      <c r="E1270">
        <v>32194</v>
      </c>
    </row>
    <row r="1271" spans="1:5" x14ac:dyDescent="0.25">
      <c r="A1271" s="13" t="s">
        <v>293</v>
      </c>
      <c r="B1271" s="13" t="s">
        <v>1636</v>
      </c>
      <c r="C1271" s="13" t="s">
        <v>4070</v>
      </c>
      <c r="D1271" s="13" t="s">
        <v>4150</v>
      </c>
      <c r="E1271">
        <v>32472</v>
      </c>
    </row>
    <row r="1272" spans="1:5" x14ac:dyDescent="0.25">
      <c r="A1272" s="13" t="s">
        <v>293</v>
      </c>
      <c r="B1272" s="13" t="s">
        <v>1637</v>
      </c>
      <c r="C1272" s="13" t="s">
        <v>4070</v>
      </c>
      <c r="D1272" s="13" t="s">
        <v>4150</v>
      </c>
      <c r="E1272">
        <v>49538</v>
      </c>
    </row>
    <row r="1273" spans="1:5" x14ac:dyDescent="0.25">
      <c r="A1273" s="13" t="s">
        <v>293</v>
      </c>
      <c r="B1273" s="13" t="s">
        <v>1638</v>
      </c>
      <c r="C1273" s="13" t="s">
        <v>4070</v>
      </c>
      <c r="D1273" s="13" t="s">
        <v>4150</v>
      </c>
      <c r="E1273">
        <v>34278</v>
      </c>
    </row>
    <row r="1274" spans="1:5" x14ac:dyDescent="0.25">
      <c r="A1274" s="13" t="s">
        <v>293</v>
      </c>
      <c r="B1274" s="13" t="s">
        <v>1639</v>
      </c>
      <c r="C1274" s="13" t="s">
        <v>4070</v>
      </c>
      <c r="D1274" s="13" t="s">
        <v>4150</v>
      </c>
      <c r="E1274">
        <v>33074</v>
      </c>
    </row>
    <row r="1275" spans="1:5" x14ac:dyDescent="0.25">
      <c r="A1275" s="13" t="s">
        <v>293</v>
      </c>
      <c r="B1275" s="13" t="s">
        <v>1640</v>
      </c>
      <c r="C1275" s="13" t="s">
        <v>4070</v>
      </c>
      <c r="D1275" s="13" t="s">
        <v>4150</v>
      </c>
      <c r="E1275">
        <v>31616</v>
      </c>
    </row>
    <row r="1276" spans="1:5" x14ac:dyDescent="0.25">
      <c r="A1276" s="13" t="s">
        <v>293</v>
      </c>
      <c r="B1276" s="13" t="s">
        <v>1641</v>
      </c>
      <c r="C1276" s="13" t="s">
        <v>4070</v>
      </c>
      <c r="D1276" s="13" t="s">
        <v>4150</v>
      </c>
      <c r="E1276">
        <v>48788</v>
      </c>
    </row>
    <row r="1277" spans="1:5" x14ac:dyDescent="0.25">
      <c r="A1277" s="13" t="s">
        <v>293</v>
      </c>
      <c r="B1277" s="13" t="s">
        <v>1642</v>
      </c>
      <c r="C1277" s="13" t="s">
        <v>4070</v>
      </c>
      <c r="D1277" s="13" t="s">
        <v>4150</v>
      </c>
      <c r="E1277">
        <v>34278</v>
      </c>
    </row>
    <row r="1278" spans="1:5" x14ac:dyDescent="0.25">
      <c r="A1278" s="13" t="s">
        <v>293</v>
      </c>
      <c r="B1278" s="13" t="s">
        <v>1643</v>
      </c>
      <c r="C1278" s="13" t="s">
        <v>4070</v>
      </c>
      <c r="D1278" s="13" t="s">
        <v>4150</v>
      </c>
      <c r="E1278">
        <v>40828</v>
      </c>
    </row>
    <row r="1279" spans="1:5" x14ac:dyDescent="0.25">
      <c r="A1279" s="13" t="s">
        <v>293</v>
      </c>
      <c r="B1279" s="13" t="s">
        <v>1644</v>
      </c>
      <c r="C1279" s="13" t="s">
        <v>4070</v>
      </c>
      <c r="D1279" s="13" t="s">
        <v>4150</v>
      </c>
      <c r="E1279">
        <v>32796</v>
      </c>
    </row>
    <row r="1280" spans="1:5" x14ac:dyDescent="0.25">
      <c r="A1280" s="13" t="s">
        <v>293</v>
      </c>
      <c r="B1280" s="13" t="s">
        <v>1645</v>
      </c>
      <c r="C1280" s="13" t="s">
        <v>4070</v>
      </c>
      <c r="D1280" s="13" t="s">
        <v>4150</v>
      </c>
      <c r="E1280">
        <v>45438</v>
      </c>
    </row>
    <row r="1281" spans="1:5" x14ac:dyDescent="0.25">
      <c r="A1281" s="13" t="s">
        <v>293</v>
      </c>
      <c r="B1281" s="13" t="s">
        <v>1646</v>
      </c>
      <c r="C1281" s="13" t="s">
        <v>4070</v>
      </c>
      <c r="D1281" s="13" t="s">
        <v>4150</v>
      </c>
      <c r="E1281">
        <v>44226</v>
      </c>
    </row>
    <row r="1282" spans="1:5" x14ac:dyDescent="0.25">
      <c r="A1282" s="13" t="s">
        <v>293</v>
      </c>
      <c r="B1282" s="13" t="s">
        <v>1647</v>
      </c>
      <c r="C1282" s="13" t="s">
        <v>4070</v>
      </c>
      <c r="D1282" s="13" t="s">
        <v>4150</v>
      </c>
      <c r="E1282">
        <v>48218</v>
      </c>
    </row>
    <row r="1283" spans="1:5" x14ac:dyDescent="0.25">
      <c r="A1283" s="13" t="s">
        <v>293</v>
      </c>
      <c r="B1283" s="13" t="s">
        <v>1648</v>
      </c>
      <c r="C1283" s="13" t="s">
        <v>4070</v>
      </c>
      <c r="D1283" s="13" t="s">
        <v>4150</v>
      </c>
      <c r="E1283">
        <v>49358</v>
      </c>
    </row>
    <row r="1284" spans="1:5" x14ac:dyDescent="0.25">
      <c r="A1284" s="13" t="s">
        <v>293</v>
      </c>
      <c r="B1284" s="13" t="s">
        <v>1649</v>
      </c>
      <c r="C1284" s="13" t="s">
        <v>4070</v>
      </c>
      <c r="D1284" s="13" t="s">
        <v>4150</v>
      </c>
      <c r="E1284">
        <v>40184</v>
      </c>
    </row>
    <row r="1285" spans="1:5" x14ac:dyDescent="0.25">
      <c r="A1285" s="13" t="s">
        <v>293</v>
      </c>
      <c r="B1285" s="13" t="s">
        <v>1650</v>
      </c>
      <c r="C1285" s="13" t="s">
        <v>4070</v>
      </c>
      <c r="D1285" s="13" t="s">
        <v>4150</v>
      </c>
      <c r="E1285">
        <v>31616</v>
      </c>
    </row>
    <row r="1286" spans="1:5" x14ac:dyDescent="0.25">
      <c r="A1286" s="13" t="s">
        <v>294</v>
      </c>
      <c r="B1286" s="13" t="s">
        <v>1651</v>
      </c>
      <c r="C1286" s="13" t="s">
        <v>4070</v>
      </c>
      <c r="D1286" s="13" t="s">
        <v>4150</v>
      </c>
      <c r="E1286">
        <v>31590</v>
      </c>
    </row>
    <row r="1287" spans="1:5" x14ac:dyDescent="0.25">
      <c r="A1287" s="13" t="s">
        <v>294</v>
      </c>
      <c r="B1287" s="13" t="s">
        <v>1652</v>
      </c>
      <c r="C1287" s="13" t="s">
        <v>4070</v>
      </c>
      <c r="D1287" s="13" t="s">
        <v>4150</v>
      </c>
      <c r="E1287">
        <v>38474</v>
      </c>
    </row>
    <row r="1288" spans="1:5" x14ac:dyDescent="0.25">
      <c r="A1288" s="13" t="s">
        <v>294</v>
      </c>
      <c r="B1288" s="13" t="s">
        <v>1653</v>
      </c>
      <c r="C1288" s="13" t="s">
        <v>4070</v>
      </c>
      <c r="D1288" s="13" t="s">
        <v>4150</v>
      </c>
      <c r="E1288">
        <v>39840</v>
      </c>
    </row>
    <row r="1289" spans="1:5" x14ac:dyDescent="0.25">
      <c r="A1289" s="13" t="s">
        <v>294</v>
      </c>
      <c r="B1289" s="13" t="s">
        <v>1654</v>
      </c>
      <c r="C1289" s="13" t="s">
        <v>4070</v>
      </c>
      <c r="D1289" s="13" t="s">
        <v>4150</v>
      </c>
      <c r="E1289">
        <v>40590</v>
      </c>
    </row>
    <row r="1290" spans="1:5" x14ac:dyDescent="0.25">
      <c r="A1290" s="13" t="s">
        <v>294</v>
      </c>
      <c r="B1290" s="13" t="s">
        <v>1655</v>
      </c>
      <c r="C1290" s="13" t="s">
        <v>4070</v>
      </c>
      <c r="D1290" s="13" t="s">
        <v>4150</v>
      </c>
      <c r="E1290">
        <v>40828</v>
      </c>
    </row>
    <row r="1291" spans="1:5" x14ac:dyDescent="0.25">
      <c r="A1291" s="13" t="s">
        <v>294</v>
      </c>
      <c r="B1291" s="13" t="s">
        <v>1656</v>
      </c>
      <c r="C1291" s="13" t="s">
        <v>4070</v>
      </c>
      <c r="D1291" s="13" t="s">
        <v>4150</v>
      </c>
      <c r="E1291">
        <v>42538</v>
      </c>
    </row>
    <row r="1292" spans="1:5" x14ac:dyDescent="0.25">
      <c r="A1292" s="13" t="s">
        <v>294</v>
      </c>
      <c r="B1292" s="13" t="s">
        <v>1657</v>
      </c>
      <c r="C1292" s="13" t="s">
        <v>4070</v>
      </c>
      <c r="D1292" s="13" t="s">
        <v>4150</v>
      </c>
      <c r="E1292">
        <v>40828</v>
      </c>
    </row>
    <row r="1293" spans="1:5" x14ac:dyDescent="0.25">
      <c r="A1293" s="13" t="s">
        <v>294</v>
      </c>
      <c r="B1293" s="13" t="s">
        <v>1658</v>
      </c>
      <c r="C1293" s="13" t="s">
        <v>4070</v>
      </c>
      <c r="D1293" s="13" t="s">
        <v>4150</v>
      </c>
      <c r="E1293">
        <v>29534</v>
      </c>
    </row>
    <row r="1294" spans="1:5" x14ac:dyDescent="0.25">
      <c r="A1294" s="13" t="s">
        <v>294</v>
      </c>
      <c r="B1294" s="13" t="s">
        <v>1659</v>
      </c>
      <c r="C1294" s="13" t="s">
        <v>4070</v>
      </c>
      <c r="D1294" s="13" t="s">
        <v>4150</v>
      </c>
      <c r="E1294">
        <v>44832</v>
      </c>
    </row>
    <row r="1295" spans="1:5" x14ac:dyDescent="0.25">
      <c r="A1295" s="13" t="s">
        <v>294</v>
      </c>
      <c r="B1295" s="13" t="s">
        <v>1660</v>
      </c>
      <c r="C1295" s="13" t="s">
        <v>4070</v>
      </c>
      <c r="D1295" s="13" t="s">
        <v>4150</v>
      </c>
      <c r="E1295">
        <v>34880</v>
      </c>
    </row>
    <row r="1296" spans="1:5" x14ac:dyDescent="0.25">
      <c r="A1296" s="13" t="s">
        <v>294</v>
      </c>
      <c r="B1296" s="13" t="s">
        <v>1661</v>
      </c>
      <c r="C1296" s="13" t="s">
        <v>4070</v>
      </c>
      <c r="D1296" s="13" t="s">
        <v>4150</v>
      </c>
      <c r="E1296">
        <v>29534</v>
      </c>
    </row>
    <row r="1297" spans="1:5" x14ac:dyDescent="0.25">
      <c r="A1297" s="13" t="s">
        <v>294</v>
      </c>
      <c r="B1297" s="13" t="s">
        <v>1662</v>
      </c>
      <c r="C1297" s="13" t="s">
        <v>4070</v>
      </c>
      <c r="D1297" s="13" t="s">
        <v>4150</v>
      </c>
      <c r="E1297">
        <v>50678</v>
      </c>
    </row>
    <row r="1298" spans="1:5" x14ac:dyDescent="0.25">
      <c r="A1298" s="13" t="s">
        <v>294</v>
      </c>
      <c r="B1298" s="13" t="s">
        <v>1663</v>
      </c>
      <c r="C1298" s="13" t="s">
        <v>4070</v>
      </c>
      <c r="D1298" s="13" t="s">
        <v>4150</v>
      </c>
      <c r="E1298">
        <v>48968</v>
      </c>
    </row>
    <row r="1299" spans="1:5" x14ac:dyDescent="0.25">
      <c r="A1299" s="13" t="s">
        <v>295</v>
      </c>
      <c r="B1299" s="13" t="s">
        <v>1664</v>
      </c>
      <c r="C1299" s="13" t="s">
        <v>4070</v>
      </c>
      <c r="D1299" s="13" t="s">
        <v>4150</v>
      </c>
      <c r="E1299">
        <v>44818</v>
      </c>
    </row>
    <row r="1300" spans="1:5" x14ac:dyDescent="0.25">
      <c r="A1300" s="13" t="s">
        <v>295</v>
      </c>
      <c r="B1300" s="13" t="s">
        <v>1665</v>
      </c>
      <c r="C1300" s="13" t="s">
        <v>4070</v>
      </c>
      <c r="D1300" s="13" t="s">
        <v>4150</v>
      </c>
      <c r="E1300">
        <v>33396</v>
      </c>
    </row>
    <row r="1301" spans="1:5" x14ac:dyDescent="0.25">
      <c r="A1301" s="13" t="s">
        <v>295</v>
      </c>
      <c r="B1301" s="13" t="s">
        <v>1666</v>
      </c>
      <c r="C1301" s="13" t="s">
        <v>4070</v>
      </c>
      <c r="D1301" s="13" t="s">
        <v>4150</v>
      </c>
      <c r="E1301">
        <v>30412</v>
      </c>
    </row>
    <row r="1302" spans="1:5" x14ac:dyDescent="0.25">
      <c r="A1302" s="13" t="s">
        <v>295</v>
      </c>
      <c r="B1302" s="13" t="s">
        <v>1667</v>
      </c>
      <c r="C1302" s="13" t="s">
        <v>4070</v>
      </c>
      <c r="D1302" s="13" t="s">
        <v>4150</v>
      </c>
      <c r="E1302">
        <v>32472</v>
      </c>
    </row>
    <row r="1303" spans="1:5" x14ac:dyDescent="0.25">
      <c r="A1303" s="13" t="s">
        <v>295</v>
      </c>
      <c r="B1303" s="13" t="s">
        <v>1668</v>
      </c>
      <c r="C1303" s="13" t="s">
        <v>4070</v>
      </c>
      <c r="D1303" s="13" t="s">
        <v>4150</v>
      </c>
      <c r="E1303">
        <v>39614</v>
      </c>
    </row>
    <row r="1304" spans="1:5" x14ac:dyDescent="0.25">
      <c r="A1304" s="13" t="s">
        <v>295</v>
      </c>
      <c r="B1304" s="13" t="s">
        <v>1669</v>
      </c>
      <c r="C1304" s="13" t="s">
        <v>4070</v>
      </c>
      <c r="D1304" s="13" t="s">
        <v>4150</v>
      </c>
      <c r="E1304">
        <v>51248</v>
      </c>
    </row>
    <row r="1305" spans="1:5" x14ac:dyDescent="0.25">
      <c r="A1305" s="13" t="s">
        <v>295</v>
      </c>
      <c r="B1305" s="13" t="s">
        <v>1670</v>
      </c>
      <c r="C1305" s="13" t="s">
        <v>4070</v>
      </c>
      <c r="D1305" s="13" t="s">
        <v>4150</v>
      </c>
      <c r="E1305">
        <v>48968</v>
      </c>
    </row>
    <row r="1306" spans="1:5" x14ac:dyDescent="0.25">
      <c r="A1306" s="13" t="s">
        <v>295</v>
      </c>
      <c r="B1306" s="13" t="s">
        <v>1671</v>
      </c>
      <c r="C1306" s="13" t="s">
        <v>4070</v>
      </c>
      <c r="D1306" s="13" t="s">
        <v>4150</v>
      </c>
      <c r="E1306">
        <v>48968</v>
      </c>
    </row>
    <row r="1307" spans="1:5" x14ac:dyDescent="0.25">
      <c r="A1307" s="13" t="s">
        <v>295</v>
      </c>
      <c r="B1307" s="13" t="s">
        <v>1672</v>
      </c>
      <c r="C1307" s="13" t="s">
        <v>4070</v>
      </c>
      <c r="D1307" s="13" t="s">
        <v>4150</v>
      </c>
      <c r="E1307">
        <v>44084</v>
      </c>
    </row>
    <row r="1308" spans="1:5" x14ac:dyDescent="0.25">
      <c r="A1308" s="13" t="s">
        <v>295</v>
      </c>
      <c r="B1308" s="13" t="s">
        <v>1673</v>
      </c>
      <c r="C1308" s="13" t="s">
        <v>4070</v>
      </c>
      <c r="D1308" s="13" t="s">
        <v>4150</v>
      </c>
      <c r="E1308">
        <v>44632</v>
      </c>
    </row>
    <row r="1309" spans="1:5" x14ac:dyDescent="0.25">
      <c r="A1309" s="13" t="s">
        <v>295</v>
      </c>
      <c r="B1309" s="13" t="s">
        <v>1674</v>
      </c>
      <c r="C1309" s="13" t="s">
        <v>4070</v>
      </c>
      <c r="D1309" s="13" t="s">
        <v>4150</v>
      </c>
      <c r="E1309">
        <v>40184</v>
      </c>
    </row>
    <row r="1310" spans="1:5" x14ac:dyDescent="0.25">
      <c r="A1310" s="13" t="s">
        <v>295</v>
      </c>
      <c r="B1310" s="13" t="s">
        <v>1675</v>
      </c>
      <c r="C1310" s="13" t="s">
        <v>4070</v>
      </c>
      <c r="D1310" s="13" t="s">
        <v>4150</v>
      </c>
      <c r="E1310">
        <v>24199</v>
      </c>
    </row>
    <row r="1311" spans="1:5" x14ac:dyDescent="0.25">
      <c r="A1311" s="13" t="s">
        <v>295</v>
      </c>
      <c r="B1311" s="13" t="s">
        <v>1676</v>
      </c>
      <c r="C1311" s="13" t="s">
        <v>4070</v>
      </c>
      <c r="D1311" s="13" t="s">
        <v>4150</v>
      </c>
      <c r="E1311">
        <v>47648</v>
      </c>
    </row>
    <row r="1312" spans="1:5" x14ac:dyDescent="0.25">
      <c r="A1312" s="13" t="s">
        <v>296</v>
      </c>
      <c r="B1312" s="13" t="s">
        <v>1677</v>
      </c>
      <c r="C1312" s="13" t="s">
        <v>4070</v>
      </c>
      <c r="D1312" s="13" t="s">
        <v>4150</v>
      </c>
      <c r="E1312">
        <v>43108</v>
      </c>
    </row>
    <row r="1313" spans="1:5" x14ac:dyDescent="0.25">
      <c r="A1313" s="13" t="s">
        <v>296</v>
      </c>
      <c r="B1313" s="13" t="s">
        <v>1678</v>
      </c>
      <c r="C1313" s="13" t="s">
        <v>4070</v>
      </c>
      <c r="D1313" s="13" t="s">
        <v>4150</v>
      </c>
      <c r="E1313">
        <v>48218</v>
      </c>
    </row>
    <row r="1314" spans="1:5" x14ac:dyDescent="0.25">
      <c r="A1314" s="13" t="s">
        <v>296</v>
      </c>
      <c r="B1314" s="13" t="s">
        <v>1679</v>
      </c>
      <c r="C1314" s="13" t="s">
        <v>4070</v>
      </c>
      <c r="D1314" s="13" t="s">
        <v>4150</v>
      </c>
      <c r="E1314">
        <v>37904</v>
      </c>
    </row>
    <row r="1315" spans="1:5" x14ac:dyDescent="0.25">
      <c r="A1315" s="13" t="s">
        <v>296</v>
      </c>
      <c r="B1315" s="13" t="s">
        <v>1680</v>
      </c>
      <c r="C1315" s="13" t="s">
        <v>4070</v>
      </c>
      <c r="D1315" s="13" t="s">
        <v>4150</v>
      </c>
      <c r="E1315">
        <v>34880</v>
      </c>
    </row>
    <row r="1316" spans="1:5" x14ac:dyDescent="0.25">
      <c r="A1316" s="13" t="s">
        <v>296</v>
      </c>
      <c r="B1316" s="13" t="s">
        <v>1681</v>
      </c>
      <c r="C1316" s="13" t="s">
        <v>4070</v>
      </c>
      <c r="D1316" s="13" t="s">
        <v>4150</v>
      </c>
      <c r="E1316">
        <v>36086</v>
      </c>
    </row>
    <row r="1317" spans="1:5" x14ac:dyDescent="0.25">
      <c r="A1317" s="13" t="s">
        <v>296</v>
      </c>
      <c r="B1317" s="13" t="s">
        <v>1682</v>
      </c>
      <c r="C1317" s="13" t="s">
        <v>4070</v>
      </c>
      <c r="D1317" s="13" t="s">
        <v>4150</v>
      </c>
      <c r="E1317">
        <v>48968</v>
      </c>
    </row>
    <row r="1318" spans="1:5" x14ac:dyDescent="0.25">
      <c r="A1318" s="13" t="s">
        <v>296</v>
      </c>
      <c r="B1318" s="13" t="s">
        <v>1683</v>
      </c>
      <c r="C1318" s="13" t="s">
        <v>4070</v>
      </c>
      <c r="D1318" s="13" t="s">
        <v>4150</v>
      </c>
      <c r="E1318">
        <v>46046</v>
      </c>
    </row>
    <row r="1319" spans="1:5" x14ac:dyDescent="0.25">
      <c r="A1319" s="13" t="s">
        <v>296</v>
      </c>
      <c r="B1319" s="13" t="s">
        <v>1684</v>
      </c>
      <c r="C1319" s="13" t="s">
        <v>4070</v>
      </c>
      <c r="D1319" s="13" t="s">
        <v>4150</v>
      </c>
      <c r="E1319">
        <v>35482</v>
      </c>
    </row>
    <row r="1320" spans="1:5" x14ac:dyDescent="0.25">
      <c r="A1320" s="13" t="s">
        <v>296</v>
      </c>
      <c r="B1320" s="13" t="s">
        <v>1685</v>
      </c>
      <c r="C1320" s="13" t="s">
        <v>4070</v>
      </c>
      <c r="D1320" s="13" t="s">
        <v>4150</v>
      </c>
      <c r="E1320">
        <v>48968</v>
      </c>
    </row>
    <row r="1321" spans="1:5" x14ac:dyDescent="0.25">
      <c r="A1321" s="13" t="s">
        <v>296</v>
      </c>
      <c r="B1321" s="13" t="s">
        <v>1686</v>
      </c>
      <c r="C1321" s="13" t="s">
        <v>4070</v>
      </c>
      <c r="D1321" s="13" t="s">
        <v>4150</v>
      </c>
      <c r="E1321">
        <v>34880</v>
      </c>
    </row>
    <row r="1322" spans="1:5" x14ac:dyDescent="0.25">
      <c r="A1322" s="13" t="s">
        <v>296</v>
      </c>
      <c r="B1322" s="13" t="s">
        <v>1687</v>
      </c>
      <c r="C1322" s="13" t="s">
        <v>4070</v>
      </c>
      <c r="D1322" s="13" t="s">
        <v>4150</v>
      </c>
      <c r="E1322">
        <v>42538</v>
      </c>
    </row>
    <row r="1323" spans="1:5" x14ac:dyDescent="0.25">
      <c r="A1323" s="13" t="s">
        <v>296</v>
      </c>
      <c r="B1323" s="13" t="s">
        <v>1688</v>
      </c>
      <c r="C1323" s="13" t="s">
        <v>4070</v>
      </c>
      <c r="D1323" s="13" t="s">
        <v>4150</v>
      </c>
      <c r="E1323">
        <v>44632</v>
      </c>
    </row>
    <row r="1324" spans="1:5" x14ac:dyDescent="0.25">
      <c r="A1324" s="13" t="s">
        <v>296</v>
      </c>
      <c r="B1324" s="13" t="s">
        <v>1689</v>
      </c>
      <c r="C1324" s="13" t="s">
        <v>4070</v>
      </c>
      <c r="D1324" s="13" t="s">
        <v>4150</v>
      </c>
      <c r="E1324">
        <v>48968</v>
      </c>
    </row>
    <row r="1325" spans="1:5" x14ac:dyDescent="0.25">
      <c r="A1325" s="13" t="s">
        <v>296</v>
      </c>
      <c r="B1325" s="13" t="s">
        <v>1690</v>
      </c>
      <c r="C1325" s="13" t="s">
        <v>4070</v>
      </c>
      <c r="D1325" s="13" t="s">
        <v>4150</v>
      </c>
      <c r="E1325">
        <v>45516</v>
      </c>
    </row>
    <row r="1326" spans="1:5" x14ac:dyDescent="0.25">
      <c r="A1326" s="13" t="s">
        <v>296</v>
      </c>
      <c r="B1326" s="13" t="s">
        <v>1691</v>
      </c>
      <c r="C1326" s="13" t="s">
        <v>4070</v>
      </c>
      <c r="D1326" s="13" t="s">
        <v>4150</v>
      </c>
      <c r="E1326">
        <v>33074</v>
      </c>
    </row>
    <row r="1327" spans="1:5" x14ac:dyDescent="0.25">
      <c r="A1327" s="13" t="s">
        <v>313</v>
      </c>
      <c r="B1327" s="13" t="s">
        <v>1692</v>
      </c>
      <c r="C1327" s="13" t="s">
        <v>4070</v>
      </c>
      <c r="D1327" s="13" t="s">
        <v>4150</v>
      </c>
      <c r="E1327">
        <v>44832</v>
      </c>
    </row>
    <row r="1328" spans="1:5" x14ac:dyDescent="0.25">
      <c r="A1328" s="13" t="s">
        <v>313</v>
      </c>
      <c r="B1328" s="13" t="s">
        <v>1693</v>
      </c>
      <c r="C1328" s="13" t="s">
        <v>4070</v>
      </c>
      <c r="D1328" s="13" t="s">
        <v>4150</v>
      </c>
      <c r="E1328">
        <v>37298</v>
      </c>
    </row>
    <row r="1329" spans="1:5" x14ac:dyDescent="0.25">
      <c r="A1329" s="13" t="s">
        <v>313</v>
      </c>
      <c r="B1329" s="13" t="s">
        <v>1694</v>
      </c>
      <c r="C1329" s="13" t="s">
        <v>4070</v>
      </c>
      <c r="D1329" s="13" t="s">
        <v>4150</v>
      </c>
      <c r="E1329">
        <v>32472</v>
      </c>
    </row>
    <row r="1330" spans="1:5" x14ac:dyDescent="0.25">
      <c r="A1330" s="13" t="s">
        <v>313</v>
      </c>
      <c r="B1330" s="13" t="s">
        <v>1695</v>
      </c>
      <c r="C1330" s="13" t="s">
        <v>4070</v>
      </c>
      <c r="D1330" s="13" t="s">
        <v>4150</v>
      </c>
      <c r="E1330">
        <v>40184</v>
      </c>
    </row>
    <row r="1331" spans="1:5" x14ac:dyDescent="0.25">
      <c r="A1331" s="13" t="s">
        <v>313</v>
      </c>
      <c r="B1331" s="13" t="s">
        <v>1696</v>
      </c>
      <c r="C1331" s="13" t="s">
        <v>4070</v>
      </c>
      <c r="D1331" s="13" t="s">
        <v>4150</v>
      </c>
      <c r="E1331">
        <v>40828</v>
      </c>
    </row>
    <row r="1332" spans="1:5" x14ac:dyDescent="0.25">
      <c r="A1332" s="13" t="s">
        <v>313</v>
      </c>
      <c r="B1332" s="13" t="s">
        <v>1697</v>
      </c>
      <c r="C1332" s="13" t="s">
        <v>4070</v>
      </c>
      <c r="D1332" s="13" t="s">
        <v>4150</v>
      </c>
      <c r="E1332">
        <v>48968</v>
      </c>
    </row>
    <row r="1333" spans="1:5" x14ac:dyDescent="0.25">
      <c r="A1333" s="13" t="s">
        <v>313</v>
      </c>
      <c r="B1333" s="13" t="s">
        <v>1698</v>
      </c>
      <c r="C1333" s="13" t="s">
        <v>4070</v>
      </c>
      <c r="D1333" s="13" t="s">
        <v>4150</v>
      </c>
      <c r="E1333">
        <v>39238</v>
      </c>
    </row>
    <row r="1334" spans="1:5" x14ac:dyDescent="0.25">
      <c r="A1334" s="13" t="s">
        <v>313</v>
      </c>
      <c r="B1334" s="13" t="s">
        <v>1699</v>
      </c>
      <c r="C1334" s="13" t="s">
        <v>4070</v>
      </c>
      <c r="D1334" s="13" t="s">
        <v>4150</v>
      </c>
      <c r="E1334">
        <v>35334</v>
      </c>
    </row>
    <row r="1335" spans="1:5" x14ac:dyDescent="0.25">
      <c r="A1335" s="13" t="s">
        <v>313</v>
      </c>
      <c r="B1335" s="13" t="s">
        <v>1700</v>
      </c>
      <c r="C1335" s="13" t="s">
        <v>4070</v>
      </c>
      <c r="D1335" s="13" t="s">
        <v>4150</v>
      </c>
      <c r="E1335">
        <v>43108</v>
      </c>
    </row>
    <row r="1336" spans="1:5" x14ac:dyDescent="0.25">
      <c r="A1336" s="13" t="s">
        <v>313</v>
      </c>
      <c r="B1336" s="13" t="s">
        <v>1701</v>
      </c>
      <c r="C1336" s="13" t="s">
        <v>4070</v>
      </c>
      <c r="D1336" s="13" t="s">
        <v>4150</v>
      </c>
      <c r="E1336">
        <v>40828</v>
      </c>
    </row>
    <row r="1337" spans="1:5" x14ac:dyDescent="0.25">
      <c r="A1337" s="13" t="s">
        <v>313</v>
      </c>
      <c r="B1337" s="13" t="s">
        <v>1702</v>
      </c>
      <c r="C1337" s="13" t="s">
        <v>4070</v>
      </c>
      <c r="D1337" s="13" t="s">
        <v>4150</v>
      </c>
      <c r="E1337">
        <v>51468</v>
      </c>
    </row>
    <row r="1338" spans="1:5" x14ac:dyDescent="0.25">
      <c r="A1338" s="13" t="s">
        <v>313</v>
      </c>
      <c r="B1338" s="13" t="s">
        <v>1703</v>
      </c>
      <c r="C1338" s="13" t="s">
        <v>4070</v>
      </c>
      <c r="D1338" s="13" t="s">
        <v>4150</v>
      </c>
      <c r="E1338">
        <v>40828</v>
      </c>
    </row>
    <row r="1339" spans="1:5" x14ac:dyDescent="0.25">
      <c r="A1339" s="13" t="s">
        <v>314</v>
      </c>
      <c r="B1339" s="13" t="s">
        <v>1704</v>
      </c>
      <c r="C1339" s="13" t="s">
        <v>4070</v>
      </c>
      <c r="D1339" s="13" t="s">
        <v>4150</v>
      </c>
      <c r="E1339">
        <v>31616</v>
      </c>
    </row>
    <row r="1340" spans="1:5" x14ac:dyDescent="0.25">
      <c r="A1340" s="13" t="s">
        <v>314</v>
      </c>
      <c r="B1340" s="13" t="s">
        <v>1705</v>
      </c>
      <c r="C1340" s="13" t="s">
        <v>4070</v>
      </c>
      <c r="D1340" s="13" t="s">
        <v>4150</v>
      </c>
      <c r="E1340">
        <v>36254</v>
      </c>
    </row>
    <row r="1341" spans="1:5" x14ac:dyDescent="0.25">
      <c r="A1341" s="13" t="s">
        <v>314</v>
      </c>
      <c r="B1341" s="13" t="s">
        <v>1706</v>
      </c>
      <c r="C1341" s="13" t="s">
        <v>4070</v>
      </c>
      <c r="D1341" s="13" t="s">
        <v>4150</v>
      </c>
      <c r="E1341">
        <v>32194</v>
      </c>
    </row>
    <row r="1342" spans="1:5" x14ac:dyDescent="0.25">
      <c r="A1342" s="13" t="s">
        <v>314</v>
      </c>
      <c r="B1342" s="13" t="s">
        <v>1707</v>
      </c>
      <c r="C1342" s="13" t="s">
        <v>4070</v>
      </c>
      <c r="D1342" s="13" t="s">
        <v>4150</v>
      </c>
      <c r="E1342">
        <v>30738</v>
      </c>
    </row>
    <row r="1343" spans="1:5" x14ac:dyDescent="0.25">
      <c r="A1343" s="13" t="s">
        <v>314</v>
      </c>
      <c r="B1343" s="13" t="s">
        <v>1708</v>
      </c>
      <c r="C1343" s="13" t="s">
        <v>4070</v>
      </c>
      <c r="D1343" s="13" t="s">
        <v>4150</v>
      </c>
      <c r="E1343">
        <v>29534</v>
      </c>
    </row>
    <row r="1344" spans="1:5" x14ac:dyDescent="0.25">
      <c r="A1344" s="13" t="s">
        <v>314</v>
      </c>
      <c r="B1344" s="13" t="s">
        <v>1709</v>
      </c>
      <c r="C1344" s="13" t="s">
        <v>4070</v>
      </c>
      <c r="D1344" s="13" t="s">
        <v>4150</v>
      </c>
      <c r="E1344">
        <v>40828</v>
      </c>
    </row>
    <row r="1345" spans="1:5" x14ac:dyDescent="0.25">
      <c r="A1345" s="13" t="s">
        <v>314</v>
      </c>
      <c r="B1345" s="13" t="s">
        <v>1710</v>
      </c>
      <c r="C1345" s="13" t="s">
        <v>4070</v>
      </c>
      <c r="D1345" s="13" t="s">
        <v>4150</v>
      </c>
      <c r="E1345">
        <v>38066</v>
      </c>
    </row>
    <row r="1346" spans="1:5" x14ac:dyDescent="0.25">
      <c r="A1346" s="13" t="s">
        <v>314</v>
      </c>
      <c r="B1346" s="13" t="s">
        <v>1711</v>
      </c>
      <c r="C1346" s="13" t="s">
        <v>4070</v>
      </c>
      <c r="D1346" s="13" t="s">
        <v>4150</v>
      </c>
      <c r="E1346">
        <v>40184</v>
      </c>
    </row>
    <row r="1347" spans="1:5" x14ac:dyDescent="0.25">
      <c r="A1347" s="13" t="s">
        <v>314</v>
      </c>
      <c r="B1347" s="13" t="s">
        <v>1712</v>
      </c>
      <c r="C1347" s="13" t="s">
        <v>4070</v>
      </c>
      <c r="D1347" s="13" t="s">
        <v>4150</v>
      </c>
      <c r="E1347">
        <v>40828</v>
      </c>
    </row>
    <row r="1348" spans="1:5" x14ac:dyDescent="0.25">
      <c r="A1348" s="13" t="s">
        <v>314</v>
      </c>
      <c r="B1348" s="13" t="s">
        <v>1713</v>
      </c>
      <c r="C1348" s="13" t="s">
        <v>4070</v>
      </c>
      <c r="D1348" s="13" t="s">
        <v>4150</v>
      </c>
      <c r="E1348">
        <v>48788</v>
      </c>
    </row>
    <row r="1349" spans="1:5" x14ac:dyDescent="0.25">
      <c r="A1349" s="13" t="s">
        <v>314</v>
      </c>
      <c r="B1349" s="13" t="s">
        <v>1714</v>
      </c>
      <c r="C1349" s="13" t="s">
        <v>4070</v>
      </c>
      <c r="D1349" s="13" t="s">
        <v>4150</v>
      </c>
      <c r="E1349">
        <v>43734</v>
      </c>
    </row>
    <row r="1350" spans="1:5" x14ac:dyDescent="0.25">
      <c r="A1350" s="13" t="s">
        <v>314</v>
      </c>
      <c r="B1350" s="13" t="s">
        <v>1715</v>
      </c>
      <c r="C1350" s="13" t="s">
        <v>4070</v>
      </c>
      <c r="D1350" s="13" t="s">
        <v>4150</v>
      </c>
      <c r="E1350">
        <v>34278</v>
      </c>
    </row>
    <row r="1351" spans="1:5" x14ac:dyDescent="0.25">
      <c r="A1351" s="13" t="s">
        <v>330</v>
      </c>
      <c r="B1351" s="13" t="s">
        <v>1716</v>
      </c>
      <c r="C1351" s="13" t="s">
        <v>4070</v>
      </c>
      <c r="D1351" s="13" t="s">
        <v>4150</v>
      </c>
      <c r="E1351">
        <v>40828</v>
      </c>
    </row>
    <row r="1352" spans="1:5" x14ac:dyDescent="0.25">
      <c r="A1352" s="13" t="s">
        <v>330</v>
      </c>
      <c r="B1352" s="13" t="s">
        <v>1717</v>
      </c>
      <c r="C1352" s="13" t="s">
        <v>4070</v>
      </c>
      <c r="D1352" s="13" t="s">
        <v>4150</v>
      </c>
      <c r="E1352">
        <v>48218</v>
      </c>
    </row>
    <row r="1353" spans="1:5" x14ac:dyDescent="0.25">
      <c r="A1353" s="13" t="s">
        <v>330</v>
      </c>
      <c r="B1353" s="13" t="s">
        <v>1718</v>
      </c>
      <c r="C1353" s="13" t="s">
        <v>4070</v>
      </c>
      <c r="D1353" s="13" t="s">
        <v>4150</v>
      </c>
      <c r="E1353">
        <v>37026</v>
      </c>
    </row>
    <row r="1354" spans="1:5" x14ac:dyDescent="0.25">
      <c r="A1354" s="13" t="s">
        <v>330</v>
      </c>
      <c r="B1354" s="13" t="s">
        <v>1719</v>
      </c>
      <c r="C1354" s="13" t="s">
        <v>4070</v>
      </c>
      <c r="D1354" s="13" t="s">
        <v>4150</v>
      </c>
      <c r="E1354">
        <v>28930</v>
      </c>
    </row>
    <row r="1355" spans="1:5" x14ac:dyDescent="0.25">
      <c r="A1355" s="13" t="s">
        <v>330</v>
      </c>
      <c r="B1355" s="13" t="s">
        <v>1720</v>
      </c>
      <c r="C1355" s="13" t="s">
        <v>4070</v>
      </c>
      <c r="D1355" s="13" t="s">
        <v>4150</v>
      </c>
      <c r="E1355">
        <v>48968</v>
      </c>
    </row>
    <row r="1356" spans="1:5" x14ac:dyDescent="0.25">
      <c r="A1356" s="13" t="s">
        <v>330</v>
      </c>
      <c r="B1356" s="13" t="s">
        <v>1721</v>
      </c>
      <c r="C1356" s="13" t="s">
        <v>4070</v>
      </c>
      <c r="D1356" s="13" t="s">
        <v>4150</v>
      </c>
      <c r="E1356">
        <v>49538</v>
      </c>
    </row>
    <row r="1357" spans="1:5" x14ac:dyDescent="0.25">
      <c r="A1357" s="13" t="s">
        <v>330</v>
      </c>
      <c r="B1357" s="13" t="s">
        <v>1722</v>
      </c>
      <c r="C1357" s="13" t="s">
        <v>4070</v>
      </c>
      <c r="D1357" s="13" t="s">
        <v>4150</v>
      </c>
      <c r="E1357">
        <v>40828</v>
      </c>
    </row>
    <row r="1358" spans="1:5" x14ac:dyDescent="0.25">
      <c r="A1358" s="13" t="s">
        <v>330</v>
      </c>
      <c r="B1358" s="13" t="s">
        <v>1723</v>
      </c>
      <c r="C1358" s="13" t="s">
        <v>4070</v>
      </c>
      <c r="D1358" s="13" t="s">
        <v>4150</v>
      </c>
      <c r="E1358">
        <v>51248</v>
      </c>
    </row>
    <row r="1359" spans="1:5" x14ac:dyDescent="0.25">
      <c r="A1359" s="13" t="s">
        <v>330</v>
      </c>
      <c r="B1359" s="13" t="s">
        <v>1724</v>
      </c>
      <c r="C1359" s="13" t="s">
        <v>4070</v>
      </c>
      <c r="D1359" s="13" t="s">
        <v>4150</v>
      </c>
      <c r="E1359">
        <v>50108</v>
      </c>
    </row>
    <row r="1360" spans="1:5" x14ac:dyDescent="0.25">
      <c r="A1360" s="13" t="s">
        <v>330</v>
      </c>
      <c r="B1360" s="13" t="s">
        <v>1725</v>
      </c>
      <c r="C1360" s="13" t="s">
        <v>4070</v>
      </c>
      <c r="D1360" s="13" t="s">
        <v>4150</v>
      </c>
      <c r="E1360">
        <v>37026</v>
      </c>
    </row>
    <row r="1361" spans="1:5" x14ac:dyDescent="0.25">
      <c r="A1361" s="13" t="s">
        <v>298</v>
      </c>
      <c r="B1361" s="13" t="s">
        <v>1726</v>
      </c>
      <c r="C1361" s="13" t="s">
        <v>4070</v>
      </c>
      <c r="D1361" s="13" t="s">
        <v>4150</v>
      </c>
      <c r="E1361">
        <v>35334</v>
      </c>
    </row>
    <row r="1362" spans="1:5" x14ac:dyDescent="0.25">
      <c r="A1362" s="13" t="s">
        <v>298</v>
      </c>
      <c r="B1362" s="13" t="s">
        <v>1727</v>
      </c>
      <c r="C1362" s="13" t="s">
        <v>4070</v>
      </c>
      <c r="D1362" s="13" t="s">
        <v>4150</v>
      </c>
      <c r="E1362">
        <v>40828</v>
      </c>
    </row>
    <row r="1363" spans="1:5" x14ac:dyDescent="0.25">
      <c r="A1363" s="13" t="s">
        <v>298</v>
      </c>
      <c r="B1363" s="13" t="s">
        <v>1728</v>
      </c>
      <c r="C1363" s="13" t="s">
        <v>4070</v>
      </c>
      <c r="D1363" s="13" t="s">
        <v>4150</v>
      </c>
      <c r="E1363">
        <v>32796</v>
      </c>
    </row>
    <row r="1364" spans="1:5" x14ac:dyDescent="0.25">
      <c r="A1364" s="13" t="s">
        <v>298</v>
      </c>
      <c r="B1364" s="13" t="s">
        <v>1729</v>
      </c>
      <c r="C1364" s="13" t="s">
        <v>4070</v>
      </c>
      <c r="D1364" s="13" t="s">
        <v>4150</v>
      </c>
      <c r="E1364">
        <v>31014</v>
      </c>
    </row>
    <row r="1365" spans="1:5" x14ac:dyDescent="0.25">
      <c r="A1365" s="13" t="s">
        <v>298</v>
      </c>
      <c r="B1365" s="13" t="s">
        <v>1730</v>
      </c>
      <c r="C1365" s="13" t="s">
        <v>4070</v>
      </c>
      <c r="D1365" s="13" t="s">
        <v>4150</v>
      </c>
      <c r="E1365">
        <v>32194</v>
      </c>
    </row>
    <row r="1366" spans="1:5" x14ac:dyDescent="0.25">
      <c r="A1366" s="13" t="s">
        <v>298</v>
      </c>
      <c r="B1366" s="13" t="s">
        <v>1731</v>
      </c>
      <c r="C1366" s="13" t="s">
        <v>4070</v>
      </c>
      <c r="D1366" s="13" t="s">
        <v>4150</v>
      </c>
      <c r="E1366">
        <v>48968</v>
      </c>
    </row>
    <row r="1367" spans="1:5" x14ac:dyDescent="0.25">
      <c r="A1367" s="13" t="s">
        <v>298</v>
      </c>
      <c r="B1367" s="13" t="s">
        <v>1732</v>
      </c>
      <c r="C1367" s="13" t="s">
        <v>4070</v>
      </c>
      <c r="D1367" s="13" t="s">
        <v>4150</v>
      </c>
      <c r="E1367">
        <v>39614</v>
      </c>
    </row>
    <row r="1368" spans="1:5" x14ac:dyDescent="0.25">
      <c r="A1368" s="13" t="s">
        <v>298</v>
      </c>
      <c r="B1368" s="13" t="s">
        <v>1733</v>
      </c>
      <c r="C1368" s="13" t="s">
        <v>4070</v>
      </c>
      <c r="D1368" s="13" t="s">
        <v>4150</v>
      </c>
      <c r="E1368">
        <v>41650</v>
      </c>
    </row>
    <row r="1369" spans="1:5" x14ac:dyDescent="0.25">
      <c r="A1369" s="13" t="s">
        <v>298</v>
      </c>
      <c r="B1369" s="13" t="s">
        <v>1734</v>
      </c>
      <c r="C1369" s="13" t="s">
        <v>4070</v>
      </c>
      <c r="D1369" s="13" t="s">
        <v>4150</v>
      </c>
      <c r="E1369">
        <v>41398</v>
      </c>
    </row>
    <row r="1370" spans="1:5" x14ac:dyDescent="0.25">
      <c r="A1370" s="13" t="s">
        <v>298</v>
      </c>
      <c r="B1370" s="13" t="s">
        <v>1735</v>
      </c>
      <c r="C1370" s="13" t="s">
        <v>4070</v>
      </c>
      <c r="D1370" s="13" t="s">
        <v>4150</v>
      </c>
      <c r="E1370">
        <v>31590</v>
      </c>
    </row>
    <row r="1371" spans="1:5" x14ac:dyDescent="0.25">
      <c r="A1371" s="13" t="s">
        <v>298</v>
      </c>
      <c r="B1371" s="13" t="s">
        <v>1736</v>
      </c>
      <c r="C1371" s="13" t="s">
        <v>4070</v>
      </c>
      <c r="D1371" s="13" t="s">
        <v>4150</v>
      </c>
      <c r="E1371">
        <v>48398</v>
      </c>
    </row>
    <row r="1372" spans="1:5" x14ac:dyDescent="0.25">
      <c r="A1372" s="13" t="s">
        <v>298</v>
      </c>
      <c r="B1372" s="13" t="s">
        <v>1737</v>
      </c>
      <c r="C1372" s="13" t="s">
        <v>4070</v>
      </c>
      <c r="D1372" s="13" t="s">
        <v>4150</v>
      </c>
      <c r="E1372">
        <v>40828</v>
      </c>
    </row>
    <row r="1373" spans="1:5" x14ac:dyDescent="0.25">
      <c r="A1373" s="13" t="s">
        <v>351</v>
      </c>
      <c r="B1373" s="13" t="s">
        <v>1738</v>
      </c>
      <c r="C1373" s="13" t="s">
        <v>4070</v>
      </c>
      <c r="D1373" s="13" t="s">
        <v>4150</v>
      </c>
      <c r="E1373">
        <v>38634</v>
      </c>
    </row>
    <row r="1374" spans="1:5" x14ac:dyDescent="0.25">
      <c r="A1374" s="13" t="s">
        <v>351</v>
      </c>
      <c r="B1374" s="13" t="s">
        <v>1739</v>
      </c>
      <c r="C1374" s="13" t="s">
        <v>4070</v>
      </c>
      <c r="D1374" s="13" t="s">
        <v>4150</v>
      </c>
      <c r="E1374">
        <v>40184</v>
      </c>
    </row>
    <row r="1375" spans="1:5" x14ac:dyDescent="0.25">
      <c r="A1375" s="13" t="s">
        <v>351</v>
      </c>
      <c r="B1375" s="13" t="s">
        <v>1740</v>
      </c>
      <c r="C1375" s="13" t="s">
        <v>4070</v>
      </c>
      <c r="D1375" s="13" t="s">
        <v>4150</v>
      </c>
      <c r="E1375">
        <v>42264</v>
      </c>
    </row>
    <row r="1376" spans="1:5" x14ac:dyDescent="0.25">
      <c r="A1376" s="13" t="s">
        <v>351</v>
      </c>
      <c r="B1376" s="13" t="s">
        <v>1741</v>
      </c>
      <c r="C1376" s="13" t="s">
        <v>4070</v>
      </c>
      <c r="D1376" s="13" t="s">
        <v>4150</v>
      </c>
      <c r="E1376">
        <v>40762</v>
      </c>
    </row>
    <row r="1377" spans="1:5" x14ac:dyDescent="0.25">
      <c r="A1377" s="13" t="s">
        <v>351</v>
      </c>
      <c r="B1377" s="13" t="s">
        <v>1742</v>
      </c>
      <c r="C1377" s="13" t="s">
        <v>4070</v>
      </c>
      <c r="D1377" s="13" t="s">
        <v>4150</v>
      </c>
      <c r="E1377">
        <v>51248</v>
      </c>
    </row>
    <row r="1378" spans="1:5" x14ac:dyDescent="0.25">
      <c r="A1378" s="13" t="s">
        <v>351</v>
      </c>
      <c r="B1378" s="13" t="s">
        <v>1743</v>
      </c>
      <c r="C1378" s="13" t="s">
        <v>4070</v>
      </c>
      <c r="D1378" s="13" t="s">
        <v>4150</v>
      </c>
      <c r="E1378">
        <v>38348</v>
      </c>
    </row>
    <row r="1379" spans="1:5" x14ac:dyDescent="0.25">
      <c r="A1379" s="13" t="s">
        <v>351</v>
      </c>
      <c r="B1379" s="13" t="s">
        <v>1744</v>
      </c>
      <c r="C1379" s="13" t="s">
        <v>4070</v>
      </c>
      <c r="D1379" s="13" t="s">
        <v>4150</v>
      </c>
      <c r="E1379">
        <v>43678</v>
      </c>
    </row>
    <row r="1380" spans="1:5" x14ac:dyDescent="0.25">
      <c r="A1380" s="13" t="s">
        <v>351</v>
      </c>
      <c r="B1380" s="13" t="s">
        <v>1745</v>
      </c>
      <c r="C1380" s="13" t="s">
        <v>4070</v>
      </c>
      <c r="D1380" s="13" t="s">
        <v>4150</v>
      </c>
      <c r="E1380">
        <v>50678</v>
      </c>
    </row>
    <row r="1381" spans="1:5" x14ac:dyDescent="0.25">
      <c r="A1381" s="13" t="s">
        <v>351</v>
      </c>
      <c r="B1381" s="13" t="s">
        <v>1746</v>
      </c>
      <c r="C1381" s="13" t="s">
        <v>4070</v>
      </c>
      <c r="D1381" s="13" t="s">
        <v>4150</v>
      </c>
      <c r="E1381">
        <v>48398</v>
      </c>
    </row>
    <row r="1382" spans="1:5" x14ac:dyDescent="0.25">
      <c r="A1382" s="13" t="s">
        <v>351</v>
      </c>
      <c r="B1382" s="13" t="s">
        <v>1747</v>
      </c>
      <c r="C1382" s="13" t="s">
        <v>4070</v>
      </c>
      <c r="D1382" s="13" t="s">
        <v>4150</v>
      </c>
      <c r="E1382">
        <v>43108</v>
      </c>
    </row>
    <row r="1383" spans="1:5" x14ac:dyDescent="0.25">
      <c r="A1383" s="13" t="s">
        <v>351</v>
      </c>
      <c r="B1383" s="13" t="s">
        <v>1748</v>
      </c>
      <c r="C1383" s="13" t="s">
        <v>4070</v>
      </c>
      <c r="D1383" s="13" t="s">
        <v>4150</v>
      </c>
      <c r="E1383">
        <v>40184</v>
      </c>
    </row>
    <row r="1384" spans="1:5" x14ac:dyDescent="0.25">
      <c r="A1384" s="13" t="s">
        <v>333</v>
      </c>
      <c r="B1384" s="13" t="s">
        <v>1749</v>
      </c>
      <c r="C1384" s="13" t="s">
        <v>4070</v>
      </c>
      <c r="D1384" s="13" t="s">
        <v>4150</v>
      </c>
      <c r="E1384">
        <v>37904</v>
      </c>
    </row>
    <row r="1385" spans="1:5" x14ac:dyDescent="0.25">
      <c r="A1385" s="13" t="s">
        <v>333</v>
      </c>
      <c r="B1385" s="13" t="s">
        <v>1750</v>
      </c>
      <c r="C1385" s="13" t="s">
        <v>4070</v>
      </c>
      <c r="D1385" s="13" t="s">
        <v>4150</v>
      </c>
      <c r="E1385">
        <v>45296</v>
      </c>
    </row>
    <row r="1386" spans="1:5" x14ac:dyDescent="0.25">
      <c r="A1386" s="13" t="s">
        <v>333</v>
      </c>
      <c r="B1386" s="13" t="s">
        <v>1751</v>
      </c>
      <c r="C1386" s="13" t="s">
        <v>4070</v>
      </c>
      <c r="D1386" s="13" t="s">
        <v>4150</v>
      </c>
      <c r="E1386">
        <v>30134</v>
      </c>
    </row>
    <row r="1387" spans="1:5" x14ac:dyDescent="0.25">
      <c r="A1387" s="13" t="s">
        <v>333</v>
      </c>
      <c r="B1387" s="13" t="s">
        <v>1752</v>
      </c>
      <c r="C1387" s="13" t="s">
        <v>4070</v>
      </c>
      <c r="D1387" s="13" t="s">
        <v>4150</v>
      </c>
      <c r="E1387">
        <v>40184</v>
      </c>
    </row>
    <row r="1388" spans="1:5" x14ac:dyDescent="0.25">
      <c r="A1388" s="13" t="s">
        <v>333</v>
      </c>
      <c r="B1388" s="13" t="s">
        <v>1753</v>
      </c>
      <c r="C1388" s="13" t="s">
        <v>4070</v>
      </c>
      <c r="D1388" s="13" t="s">
        <v>4150</v>
      </c>
      <c r="E1388">
        <v>33676</v>
      </c>
    </row>
    <row r="1389" spans="1:5" x14ac:dyDescent="0.25">
      <c r="A1389" s="13" t="s">
        <v>333</v>
      </c>
      <c r="B1389" s="13" t="s">
        <v>1754</v>
      </c>
      <c r="C1389" s="13" t="s">
        <v>4070</v>
      </c>
      <c r="D1389" s="13" t="s">
        <v>4150</v>
      </c>
      <c r="E1389">
        <v>33074</v>
      </c>
    </row>
    <row r="1390" spans="1:5" x14ac:dyDescent="0.25">
      <c r="A1390" s="13" t="s">
        <v>333</v>
      </c>
      <c r="B1390" s="13" t="s">
        <v>1755</v>
      </c>
      <c r="C1390" s="13" t="s">
        <v>4070</v>
      </c>
      <c r="D1390" s="13" t="s">
        <v>4150</v>
      </c>
      <c r="E1390">
        <v>35652</v>
      </c>
    </row>
    <row r="1391" spans="1:5" x14ac:dyDescent="0.25">
      <c r="A1391" s="13" t="s">
        <v>333</v>
      </c>
      <c r="B1391" s="13" t="s">
        <v>1756</v>
      </c>
      <c r="C1391" s="13" t="s">
        <v>4070</v>
      </c>
      <c r="D1391" s="13" t="s">
        <v>4150</v>
      </c>
      <c r="E1391">
        <v>35334</v>
      </c>
    </row>
    <row r="1392" spans="1:5" x14ac:dyDescent="0.25">
      <c r="A1392" s="13" t="s">
        <v>333</v>
      </c>
      <c r="B1392" s="13" t="s">
        <v>1757</v>
      </c>
      <c r="C1392" s="13" t="s">
        <v>4070</v>
      </c>
      <c r="D1392" s="13" t="s">
        <v>4150</v>
      </c>
      <c r="E1392">
        <v>43476</v>
      </c>
    </row>
    <row r="1393" spans="1:5" x14ac:dyDescent="0.25">
      <c r="A1393" s="13" t="s">
        <v>333</v>
      </c>
      <c r="B1393" s="13" t="s">
        <v>1758</v>
      </c>
      <c r="C1393" s="13" t="s">
        <v>4070</v>
      </c>
      <c r="D1393" s="13" t="s">
        <v>4150</v>
      </c>
      <c r="E1393">
        <v>40828</v>
      </c>
    </row>
    <row r="1394" spans="1:5" x14ac:dyDescent="0.25">
      <c r="A1394" s="13" t="s">
        <v>333</v>
      </c>
      <c r="B1394" s="13" t="s">
        <v>1759</v>
      </c>
      <c r="C1394" s="13" t="s">
        <v>4070</v>
      </c>
      <c r="D1394" s="13" t="s">
        <v>4150</v>
      </c>
      <c r="E1394">
        <v>44818</v>
      </c>
    </row>
    <row r="1395" spans="1:5" x14ac:dyDescent="0.25">
      <c r="A1395" s="13" t="s">
        <v>319</v>
      </c>
      <c r="B1395" s="13" t="s">
        <v>1760</v>
      </c>
      <c r="C1395" s="13" t="s">
        <v>4070</v>
      </c>
      <c r="D1395" s="13" t="s">
        <v>4150</v>
      </c>
      <c r="E1395">
        <v>48968</v>
      </c>
    </row>
    <row r="1396" spans="1:5" x14ac:dyDescent="0.25">
      <c r="A1396" s="13" t="s">
        <v>319</v>
      </c>
      <c r="B1396" s="13" t="s">
        <v>1761</v>
      </c>
      <c r="C1396" s="13" t="s">
        <v>4070</v>
      </c>
      <c r="D1396" s="13" t="s">
        <v>4150</v>
      </c>
      <c r="E1396">
        <v>48968</v>
      </c>
    </row>
    <row r="1397" spans="1:5" x14ac:dyDescent="0.25">
      <c r="A1397" s="13" t="s">
        <v>319</v>
      </c>
      <c r="B1397" s="13" t="s">
        <v>1762</v>
      </c>
      <c r="C1397" s="13" t="s">
        <v>4070</v>
      </c>
      <c r="D1397" s="13" t="s">
        <v>4150</v>
      </c>
      <c r="E1397">
        <v>43108</v>
      </c>
    </row>
    <row r="1398" spans="1:5" x14ac:dyDescent="0.25">
      <c r="A1398" s="13" t="s">
        <v>319</v>
      </c>
      <c r="B1398" s="13" t="s">
        <v>1763</v>
      </c>
      <c r="C1398" s="13" t="s">
        <v>4070</v>
      </c>
      <c r="D1398" s="13" t="s">
        <v>4150</v>
      </c>
      <c r="E1398">
        <v>17524</v>
      </c>
    </row>
    <row r="1399" spans="1:5" x14ac:dyDescent="0.25">
      <c r="A1399" s="13" t="s">
        <v>319</v>
      </c>
      <c r="B1399" s="13" t="s">
        <v>1764</v>
      </c>
      <c r="C1399" s="13" t="s">
        <v>4070</v>
      </c>
      <c r="D1399" s="13" t="s">
        <v>4150</v>
      </c>
      <c r="E1399">
        <v>44818</v>
      </c>
    </row>
    <row r="1400" spans="1:5" x14ac:dyDescent="0.25">
      <c r="A1400" s="13" t="s">
        <v>319</v>
      </c>
      <c r="B1400" s="13" t="s">
        <v>1765</v>
      </c>
      <c r="C1400" s="13" t="s">
        <v>4070</v>
      </c>
      <c r="D1400" s="13" t="s">
        <v>4150</v>
      </c>
      <c r="E1400">
        <v>40184</v>
      </c>
    </row>
    <row r="1401" spans="1:5" x14ac:dyDescent="0.25">
      <c r="A1401" s="13" t="s">
        <v>319</v>
      </c>
      <c r="B1401" s="13" t="s">
        <v>1766</v>
      </c>
      <c r="C1401" s="13" t="s">
        <v>4070</v>
      </c>
      <c r="D1401" s="13" t="s">
        <v>4150</v>
      </c>
      <c r="E1401">
        <v>45516</v>
      </c>
    </row>
    <row r="1402" spans="1:5" x14ac:dyDescent="0.25">
      <c r="A1402" s="13" t="s">
        <v>319</v>
      </c>
      <c r="B1402" s="13" t="s">
        <v>1767</v>
      </c>
      <c r="C1402" s="13" t="s">
        <v>4070</v>
      </c>
      <c r="D1402" s="13" t="s">
        <v>4150</v>
      </c>
      <c r="E1402">
        <v>44226</v>
      </c>
    </row>
    <row r="1403" spans="1:5" x14ac:dyDescent="0.25">
      <c r="A1403" s="13" t="s">
        <v>319</v>
      </c>
      <c r="B1403" s="13" t="s">
        <v>1768</v>
      </c>
      <c r="C1403" s="13" t="s">
        <v>4070</v>
      </c>
      <c r="D1403" s="13" t="s">
        <v>4150</v>
      </c>
      <c r="E1403">
        <v>42538</v>
      </c>
    </row>
    <row r="1404" spans="1:5" x14ac:dyDescent="0.25">
      <c r="A1404" s="13" t="s">
        <v>319</v>
      </c>
      <c r="B1404" s="13" t="s">
        <v>1769</v>
      </c>
      <c r="C1404" s="13" t="s">
        <v>4070</v>
      </c>
      <c r="D1404" s="13" t="s">
        <v>4150</v>
      </c>
      <c r="E1404">
        <v>42538</v>
      </c>
    </row>
    <row r="1405" spans="1:5" x14ac:dyDescent="0.25">
      <c r="A1405" s="13" t="s">
        <v>339</v>
      </c>
      <c r="B1405" s="13" t="s">
        <v>1770</v>
      </c>
      <c r="C1405" s="13" t="s">
        <v>4071</v>
      </c>
      <c r="D1405" s="13" t="s">
        <v>4150</v>
      </c>
      <c r="E1405">
        <v>40590</v>
      </c>
    </row>
    <row r="1406" spans="1:5" x14ac:dyDescent="0.25">
      <c r="A1406" s="13" t="s">
        <v>339</v>
      </c>
      <c r="B1406" s="13" t="s">
        <v>1771</v>
      </c>
      <c r="C1406" s="13" t="s">
        <v>4071</v>
      </c>
      <c r="D1406" s="13" t="s">
        <v>4150</v>
      </c>
      <c r="E1406">
        <v>35482</v>
      </c>
    </row>
    <row r="1407" spans="1:5" x14ac:dyDescent="0.25">
      <c r="A1407" s="13" t="s">
        <v>339</v>
      </c>
      <c r="B1407" s="13" t="s">
        <v>1772</v>
      </c>
      <c r="C1407" s="13" t="s">
        <v>4071</v>
      </c>
      <c r="D1407" s="13" t="s">
        <v>4150</v>
      </c>
      <c r="E1407">
        <v>53022.9</v>
      </c>
    </row>
    <row r="1408" spans="1:5" x14ac:dyDescent="0.25">
      <c r="A1408" s="13" t="s">
        <v>339</v>
      </c>
      <c r="B1408" s="13" t="s">
        <v>1773</v>
      </c>
      <c r="C1408" s="13" t="s">
        <v>4071</v>
      </c>
      <c r="D1408" s="13" t="s">
        <v>4150</v>
      </c>
      <c r="E1408">
        <v>37298</v>
      </c>
    </row>
    <row r="1409" spans="1:5" x14ac:dyDescent="0.25">
      <c r="A1409" s="13" t="s">
        <v>339</v>
      </c>
      <c r="B1409" s="13" t="s">
        <v>1774</v>
      </c>
      <c r="C1409" s="13" t="s">
        <v>4071</v>
      </c>
      <c r="D1409" s="13" t="s">
        <v>4150</v>
      </c>
      <c r="E1409">
        <v>34762</v>
      </c>
    </row>
    <row r="1410" spans="1:5" x14ac:dyDescent="0.25">
      <c r="A1410" s="13" t="s">
        <v>339</v>
      </c>
      <c r="B1410" s="13" t="s">
        <v>1775</v>
      </c>
      <c r="C1410" s="13" t="s">
        <v>4071</v>
      </c>
      <c r="D1410" s="13" t="s">
        <v>4150</v>
      </c>
      <c r="E1410">
        <v>29534</v>
      </c>
    </row>
    <row r="1411" spans="1:5" x14ac:dyDescent="0.25">
      <c r="A1411" s="13" t="s">
        <v>339</v>
      </c>
      <c r="B1411" s="13" t="s">
        <v>1776</v>
      </c>
      <c r="C1411" s="13" t="s">
        <v>4071</v>
      </c>
      <c r="D1411" s="13" t="s">
        <v>4150</v>
      </c>
      <c r="E1411">
        <v>43620</v>
      </c>
    </row>
    <row r="1412" spans="1:5" x14ac:dyDescent="0.25">
      <c r="A1412" s="13" t="s">
        <v>339</v>
      </c>
      <c r="B1412" s="13" t="s">
        <v>1777</v>
      </c>
      <c r="C1412" s="13" t="s">
        <v>4071</v>
      </c>
      <c r="D1412" s="13" t="s">
        <v>4150</v>
      </c>
      <c r="E1412">
        <v>40590</v>
      </c>
    </row>
    <row r="1413" spans="1:5" x14ac:dyDescent="0.25">
      <c r="A1413" s="13" t="s">
        <v>339</v>
      </c>
      <c r="B1413" s="13" t="s">
        <v>1778</v>
      </c>
      <c r="C1413" s="13" t="s">
        <v>4071</v>
      </c>
      <c r="D1413" s="13" t="s">
        <v>4150</v>
      </c>
      <c r="E1413">
        <v>28930</v>
      </c>
    </row>
    <row r="1414" spans="1:5" x14ac:dyDescent="0.25">
      <c r="A1414" s="13" t="s">
        <v>336</v>
      </c>
      <c r="B1414" s="13" t="s">
        <v>1779</v>
      </c>
      <c r="C1414" s="13" t="s">
        <v>4071</v>
      </c>
      <c r="D1414" s="13" t="s">
        <v>4150</v>
      </c>
      <c r="E1414">
        <v>52388</v>
      </c>
    </row>
    <row r="1415" spans="1:5" x14ac:dyDescent="0.25">
      <c r="A1415" s="13" t="s">
        <v>336</v>
      </c>
      <c r="B1415" s="13" t="s">
        <v>1780</v>
      </c>
      <c r="C1415" s="13" t="s">
        <v>4071</v>
      </c>
      <c r="D1415" s="13" t="s">
        <v>4150</v>
      </c>
      <c r="E1415">
        <v>51818</v>
      </c>
    </row>
    <row r="1416" spans="1:5" x14ac:dyDescent="0.25">
      <c r="A1416" s="13" t="s">
        <v>336</v>
      </c>
      <c r="B1416" s="13" t="s">
        <v>1781</v>
      </c>
      <c r="C1416" s="13" t="s">
        <v>4071</v>
      </c>
      <c r="D1416" s="13" t="s">
        <v>4150</v>
      </c>
      <c r="E1416">
        <v>48968</v>
      </c>
    </row>
    <row r="1417" spans="1:5" x14ac:dyDescent="0.25">
      <c r="A1417" s="13" t="s">
        <v>336</v>
      </c>
      <c r="B1417" s="13" t="s">
        <v>1782</v>
      </c>
      <c r="C1417" s="13" t="s">
        <v>4071</v>
      </c>
      <c r="D1417" s="13" t="s">
        <v>4150</v>
      </c>
      <c r="E1417">
        <v>45296</v>
      </c>
    </row>
    <row r="1418" spans="1:5" x14ac:dyDescent="0.25">
      <c r="A1418" s="13" t="s">
        <v>270</v>
      </c>
      <c r="B1418" s="13" t="s">
        <v>1783</v>
      </c>
      <c r="C1418" s="13" t="s">
        <v>4071</v>
      </c>
      <c r="D1418" s="13" t="s">
        <v>4150</v>
      </c>
      <c r="E1418">
        <v>48398</v>
      </c>
    </row>
    <row r="1419" spans="1:5" x14ac:dyDescent="0.25">
      <c r="A1419" s="13" t="s">
        <v>270</v>
      </c>
      <c r="B1419" s="13" t="s">
        <v>1784</v>
      </c>
      <c r="C1419" s="13" t="s">
        <v>4071</v>
      </c>
      <c r="D1419" s="13" t="s">
        <v>4150</v>
      </c>
      <c r="E1419">
        <v>39948</v>
      </c>
    </row>
    <row r="1420" spans="1:5" x14ac:dyDescent="0.25">
      <c r="A1420" s="13" t="s">
        <v>270</v>
      </c>
      <c r="B1420" s="13" t="s">
        <v>1785</v>
      </c>
      <c r="C1420" s="13" t="s">
        <v>4071</v>
      </c>
      <c r="D1420" s="13" t="s">
        <v>4150</v>
      </c>
      <c r="E1420">
        <v>45438</v>
      </c>
    </row>
    <row r="1421" spans="1:5" x14ac:dyDescent="0.25">
      <c r="A1421" s="13" t="s">
        <v>270</v>
      </c>
      <c r="B1421" s="13" t="s">
        <v>1786</v>
      </c>
      <c r="C1421" s="13" t="s">
        <v>4071</v>
      </c>
      <c r="D1421" s="13" t="s">
        <v>4150</v>
      </c>
      <c r="E1421">
        <v>28930</v>
      </c>
    </row>
    <row r="1422" spans="1:5" x14ac:dyDescent="0.25">
      <c r="A1422" s="13" t="s">
        <v>270</v>
      </c>
      <c r="B1422" s="13" t="s">
        <v>1787</v>
      </c>
      <c r="C1422" s="13" t="s">
        <v>4071</v>
      </c>
      <c r="D1422" s="13" t="s">
        <v>4150</v>
      </c>
      <c r="E1422">
        <v>48968</v>
      </c>
    </row>
    <row r="1423" spans="1:5" x14ac:dyDescent="0.25">
      <c r="A1423" s="13" t="s">
        <v>270</v>
      </c>
      <c r="B1423" s="13" t="s">
        <v>1788</v>
      </c>
      <c r="C1423" s="13" t="s">
        <v>4071</v>
      </c>
      <c r="D1423" s="13" t="s">
        <v>4150</v>
      </c>
      <c r="E1423">
        <v>44248</v>
      </c>
    </row>
    <row r="1424" spans="1:5" x14ac:dyDescent="0.25">
      <c r="A1424" s="13" t="s">
        <v>270</v>
      </c>
      <c r="B1424" s="13" t="s">
        <v>1789</v>
      </c>
      <c r="C1424" s="13" t="s">
        <v>4071</v>
      </c>
      <c r="D1424" s="13" t="s">
        <v>4150</v>
      </c>
      <c r="E1424">
        <v>52958</v>
      </c>
    </row>
    <row r="1425" spans="1:5" x14ac:dyDescent="0.25">
      <c r="A1425" s="13" t="s">
        <v>270</v>
      </c>
      <c r="B1425" s="13" t="s">
        <v>1790</v>
      </c>
      <c r="C1425" s="13" t="s">
        <v>4071</v>
      </c>
      <c r="D1425" s="13" t="s">
        <v>4150</v>
      </c>
      <c r="E1425">
        <v>43734</v>
      </c>
    </row>
    <row r="1426" spans="1:5" x14ac:dyDescent="0.25">
      <c r="A1426" s="13" t="s">
        <v>270</v>
      </c>
      <c r="B1426" s="13" t="s">
        <v>1791</v>
      </c>
      <c r="C1426" s="13" t="s">
        <v>4071</v>
      </c>
      <c r="D1426" s="13" t="s">
        <v>4150</v>
      </c>
      <c r="E1426">
        <v>32194</v>
      </c>
    </row>
    <row r="1427" spans="1:5" x14ac:dyDescent="0.25">
      <c r="A1427" s="13" t="s">
        <v>270</v>
      </c>
      <c r="B1427" s="13" t="s">
        <v>1792</v>
      </c>
      <c r="C1427" s="13" t="s">
        <v>4071</v>
      </c>
      <c r="D1427" s="13" t="s">
        <v>4150</v>
      </c>
      <c r="E1427">
        <v>40828</v>
      </c>
    </row>
    <row r="1428" spans="1:5" x14ac:dyDescent="0.25">
      <c r="A1428" s="13" t="s">
        <v>270</v>
      </c>
      <c r="B1428" s="13" t="s">
        <v>1793</v>
      </c>
      <c r="C1428" s="13" t="s">
        <v>4071</v>
      </c>
      <c r="D1428" s="13" t="s">
        <v>4150</v>
      </c>
      <c r="E1428">
        <v>51248</v>
      </c>
    </row>
    <row r="1429" spans="1:5" x14ac:dyDescent="0.25">
      <c r="A1429" s="13" t="s">
        <v>270</v>
      </c>
      <c r="B1429" s="13" t="s">
        <v>1794</v>
      </c>
      <c r="C1429" s="13" t="s">
        <v>4071</v>
      </c>
      <c r="D1429" s="13" t="s">
        <v>4150</v>
      </c>
      <c r="E1429">
        <v>34880</v>
      </c>
    </row>
    <row r="1430" spans="1:5" x14ac:dyDescent="0.25">
      <c r="A1430" s="13" t="s">
        <v>270</v>
      </c>
      <c r="B1430" s="13" t="s">
        <v>1795</v>
      </c>
      <c r="C1430" s="13" t="s">
        <v>4071</v>
      </c>
      <c r="D1430" s="13" t="s">
        <v>4150</v>
      </c>
      <c r="E1430">
        <v>41708</v>
      </c>
    </row>
    <row r="1431" spans="1:5" x14ac:dyDescent="0.25">
      <c r="A1431" s="13" t="s">
        <v>270</v>
      </c>
      <c r="B1431" s="13" t="s">
        <v>1796</v>
      </c>
      <c r="C1431" s="13" t="s">
        <v>4071</v>
      </c>
      <c r="D1431" s="13" t="s">
        <v>4150</v>
      </c>
      <c r="E1431">
        <v>30134</v>
      </c>
    </row>
    <row r="1432" spans="1:5" x14ac:dyDescent="0.25">
      <c r="A1432" s="13" t="s">
        <v>270</v>
      </c>
      <c r="B1432" s="13" t="s">
        <v>1797</v>
      </c>
      <c r="C1432" s="13" t="s">
        <v>4071</v>
      </c>
      <c r="D1432" s="13" t="s">
        <v>4150</v>
      </c>
      <c r="E1432">
        <v>28930</v>
      </c>
    </row>
    <row r="1433" spans="1:5" x14ac:dyDescent="0.25">
      <c r="A1433" s="13" t="s">
        <v>270</v>
      </c>
      <c r="B1433" s="13" t="s">
        <v>1798</v>
      </c>
      <c r="C1433" s="13" t="s">
        <v>4071</v>
      </c>
      <c r="D1433" s="13" t="s">
        <v>4150</v>
      </c>
      <c r="E1433">
        <v>34762</v>
      </c>
    </row>
    <row r="1434" spans="1:5" x14ac:dyDescent="0.25">
      <c r="A1434" s="13" t="s">
        <v>270</v>
      </c>
      <c r="B1434" s="13" t="s">
        <v>1799</v>
      </c>
      <c r="C1434" s="13" t="s">
        <v>4071</v>
      </c>
      <c r="D1434" s="13" t="s">
        <v>4150</v>
      </c>
      <c r="E1434">
        <v>48218</v>
      </c>
    </row>
    <row r="1435" spans="1:5" x14ac:dyDescent="0.25">
      <c r="A1435" s="13" t="s">
        <v>270</v>
      </c>
      <c r="B1435" s="13" t="s">
        <v>1800</v>
      </c>
      <c r="C1435" s="13" t="s">
        <v>4071</v>
      </c>
      <c r="D1435" s="13" t="s">
        <v>4150</v>
      </c>
      <c r="E1435">
        <v>32668</v>
      </c>
    </row>
    <row r="1436" spans="1:5" x14ac:dyDescent="0.25">
      <c r="A1436" s="13" t="s">
        <v>270</v>
      </c>
      <c r="B1436" s="13" t="s">
        <v>1801</v>
      </c>
      <c r="C1436" s="13" t="s">
        <v>4071</v>
      </c>
      <c r="D1436" s="13" t="s">
        <v>4150</v>
      </c>
      <c r="E1436">
        <v>32194</v>
      </c>
    </row>
    <row r="1437" spans="1:5" x14ac:dyDescent="0.25">
      <c r="A1437" s="13" t="s">
        <v>270</v>
      </c>
      <c r="B1437" s="13" t="s">
        <v>1802</v>
      </c>
      <c r="C1437" s="13" t="s">
        <v>4071</v>
      </c>
      <c r="D1437" s="13" t="s">
        <v>4150</v>
      </c>
      <c r="E1437">
        <v>40184</v>
      </c>
    </row>
    <row r="1438" spans="1:5" x14ac:dyDescent="0.25">
      <c r="A1438" s="13" t="s">
        <v>270</v>
      </c>
      <c r="B1438" s="13" t="s">
        <v>1803</v>
      </c>
      <c r="C1438" s="13" t="s">
        <v>4071</v>
      </c>
      <c r="D1438" s="13" t="s">
        <v>4150</v>
      </c>
      <c r="E1438">
        <v>29810</v>
      </c>
    </row>
    <row r="1439" spans="1:5" x14ac:dyDescent="0.25">
      <c r="A1439" s="13" t="s">
        <v>270</v>
      </c>
      <c r="B1439" s="13" t="s">
        <v>1804</v>
      </c>
      <c r="C1439" s="13" t="s">
        <v>4071</v>
      </c>
      <c r="D1439" s="13" t="s">
        <v>4150</v>
      </c>
      <c r="E1439">
        <v>28930</v>
      </c>
    </row>
    <row r="1440" spans="1:5" x14ac:dyDescent="0.25">
      <c r="A1440" s="13" t="s">
        <v>270</v>
      </c>
      <c r="B1440" s="13" t="s">
        <v>1805</v>
      </c>
      <c r="C1440" s="13" t="s">
        <v>4071</v>
      </c>
      <c r="D1440" s="13" t="s">
        <v>4150</v>
      </c>
      <c r="E1440">
        <v>36540</v>
      </c>
    </row>
    <row r="1441" spans="1:5" x14ac:dyDescent="0.25">
      <c r="A1441" s="13" t="s">
        <v>270</v>
      </c>
      <c r="B1441" s="13" t="s">
        <v>1806</v>
      </c>
      <c r="C1441" s="13" t="s">
        <v>4071</v>
      </c>
      <c r="D1441" s="13" t="s">
        <v>4150</v>
      </c>
      <c r="E1441">
        <v>38474</v>
      </c>
    </row>
    <row r="1442" spans="1:5" x14ac:dyDescent="0.25">
      <c r="A1442" s="13" t="s">
        <v>270</v>
      </c>
      <c r="B1442" s="13" t="s">
        <v>1807</v>
      </c>
      <c r="C1442" s="13" t="s">
        <v>4071</v>
      </c>
      <c r="D1442" s="13" t="s">
        <v>4150</v>
      </c>
      <c r="E1442">
        <v>48218</v>
      </c>
    </row>
    <row r="1443" spans="1:5" x14ac:dyDescent="0.25">
      <c r="A1443" s="13" t="s">
        <v>270</v>
      </c>
      <c r="B1443" s="13" t="s">
        <v>1808</v>
      </c>
      <c r="C1443" s="13" t="s">
        <v>4071</v>
      </c>
      <c r="D1443" s="13" t="s">
        <v>4150</v>
      </c>
      <c r="E1443">
        <v>47078</v>
      </c>
    </row>
    <row r="1444" spans="1:5" x14ac:dyDescent="0.25">
      <c r="A1444" s="13" t="s">
        <v>270</v>
      </c>
      <c r="B1444" s="13" t="s">
        <v>1809</v>
      </c>
      <c r="C1444" s="13" t="s">
        <v>4071</v>
      </c>
      <c r="D1444" s="13" t="s">
        <v>4150</v>
      </c>
      <c r="E1444">
        <v>48968</v>
      </c>
    </row>
    <row r="1445" spans="1:5" x14ac:dyDescent="0.25">
      <c r="A1445" s="13" t="s">
        <v>270</v>
      </c>
      <c r="B1445" s="13" t="s">
        <v>1810</v>
      </c>
      <c r="C1445" s="13" t="s">
        <v>4071</v>
      </c>
      <c r="D1445" s="13" t="s">
        <v>4150</v>
      </c>
      <c r="E1445">
        <v>48968</v>
      </c>
    </row>
    <row r="1446" spans="1:5" x14ac:dyDescent="0.25">
      <c r="A1446" s="13" t="s">
        <v>270</v>
      </c>
      <c r="B1446" s="13" t="s">
        <v>1811</v>
      </c>
      <c r="C1446" s="13" t="s">
        <v>4071</v>
      </c>
      <c r="D1446" s="13" t="s">
        <v>4150</v>
      </c>
      <c r="E1446">
        <v>30134</v>
      </c>
    </row>
    <row r="1447" spans="1:5" x14ac:dyDescent="0.25">
      <c r="A1447" s="13" t="s">
        <v>270</v>
      </c>
      <c r="B1447" s="13" t="s">
        <v>1812</v>
      </c>
      <c r="C1447" s="13" t="s">
        <v>4071</v>
      </c>
      <c r="D1447" s="13" t="s">
        <v>4150</v>
      </c>
      <c r="E1447">
        <v>49538</v>
      </c>
    </row>
    <row r="1448" spans="1:5" x14ac:dyDescent="0.25">
      <c r="A1448" s="13" t="s">
        <v>270</v>
      </c>
      <c r="B1448" s="13" t="s">
        <v>1813</v>
      </c>
      <c r="C1448" s="13" t="s">
        <v>4071</v>
      </c>
      <c r="D1448" s="13" t="s">
        <v>4150</v>
      </c>
      <c r="E1448">
        <v>40184</v>
      </c>
    </row>
    <row r="1449" spans="1:5" x14ac:dyDescent="0.25">
      <c r="A1449" s="13" t="s">
        <v>270</v>
      </c>
      <c r="B1449" s="13" t="s">
        <v>1814</v>
      </c>
      <c r="C1449" s="13" t="s">
        <v>4071</v>
      </c>
      <c r="D1449" s="13" t="s">
        <v>4150</v>
      </c>
      <c r="E1449">
        <v>44818</v>
      </c>
    </row>
    <row r="1450" spans="1:5" x14ac:dyDescent="0.25">
      <c r="A1450" s="13" t="s">
        <v>270</v>
      </c>
      <c r="B1450" s="13" t="s">
        <v>1815</v>
      </c>
      <c r="C1450" s="13" t="s">
        <v>4071</v>
      </c>
      <c r="D1450" s="13" t="s">
        <v>4150</v>
      </c>
      <c r="E1450">
        <v>51818</v>
      </c>
    </row>
    <row r="1451" spans="1:5" x14ac:dyDescent="0.25">
      <c r="A1451" s="13" t="s">
        <v>270</v>
      </c>
      <c r="B1451" s="13" t="s">
        <v>1816</v>
      </c>
      <c r="C1451" s="13" t="s">
        <v>4071</v>
      </c>
      <c r="D1451" s="13" t="s">
        <v>4150</v>
      </c>
      <c r="E1451">
        <v>33396</v>
      </c>
    </row>
    <row r="1452" spans="1:5" x14ac:dyDescent="0.25">
      <c r="A1452" s="13" t="s">
        <v>270</v>
      </c>
      <c r="B1452" s="13" t="s">
        <v>1817</v>
      </c>
      <c r="C1452" s="13" t="s">
        <v>4071</v>
      </c>
      <c r="D1452" s="13" t="s">
        <v>4150</v>
      </c>
      <c r="E1452">
        <v>48968</v>
      </c>
    </row>
    <row r="1453" spans="1:5" x14ac:dyDescent="0.25">
      <c r="A1453" s="13" t="s">
        <v>270</v>
      </c>
      <c r="B1453" s="13" t="s">
        <v>1818</v>
      </c>
      <c r="C1453" s="13" t="s">
        <v>4071</v>
      </c>
      <c r="D1453" s="13" t="s">
        <v>4150</v>
      </c>
      <c r="E1453">
        <v>30738</v>
      </c>
    </row>
    <row r="1454" spans="1:5" x14ac:dyDescent="0.25">
      <c r="A1454" s="13" t="s">
        <v>270</v>
      </c>
      <c r="B1454" s="13" t="s">
        <v>1819</v>
      </c>
      <c r="C1454" s="13" t="s">
        <v>4071</v>
      </c>
      <c r="D1454" s="13" t="s">
        <v>4150</v>
      </c>
      <c r="E1454">
        <v>48968</v>
      </c>
    </row>
    <row r="1455" spans="1:5" x14ac:dyDescent="0.25">
      <c r="A1455" s="13" t="s">
        <v>270</v>
      </c>
      <c r="B1455" s="13" t="s">
        <v>1820</v>
      </c>
      <c r="C1455" s="13" t="s">
        <v>4071</v>
      </c>
      <c r="D1455" s="13" t="s">
        <v>4150</v>
      </c>
      <c r="E1455">
        <v>44818</v>
      </c>
    </row>
    <row r="1456" spans="1:5" x14ac:dyDescent="0.25">
      <c r="A1456" s="13" t="s">
        <v>270</v>
      </c>
      <c r="B1456" s="13" t="s">
        <v>1821</v>
      </c>
      <c r="C1456" s="13" t="s">
        <v>4071</v>
      </c>
      <c r="D1456" s="13" t="s">
        <v>4150</v>
      </c>
      <c r="E1456">
        <v>42538</v>
      </c>
    </row>
    <row r="1457" spans="1:5" x14ac:dyDescent="0.25">
      <c r="A1457" s="13" t="s">
        <v>270</v>
      </c>
      <c r="B1457" s="13" t="s">
        <v>1822</v>
      </c>
      <c r="C1457" s="13" t="s">
        <v>4071</v>
      </c>
      <c r="D1457" s="13" t="s">
        <v>4150</v>
      </c>
      <c r="E1457">
        <v>40828</v>
      </c>
    </row>
    <row r="1458" spans="1:5" x14ac:dyDescent="0.25">
      <c r="A1458" s="13" t="s">
        <v>270</v>
      </c>
      <c r="B1458" s="13" t="s">
        <v>1823</v>
      </c>
      <c r="C1458" s="13" t="s">
        <v>4071</v>
      </c>
      <c r="D1458" s="13" t="s">
        <v>4150</v>
      </c>
      <c r="E1458">
        <v>28930</v>
      </c>
    </row>
    <row r="1459" spans="1:5" x14ac:dyDescent="0.25">
      <c r="A1459" s="13" t="s">
        <v>270</v>
      </c>
      <c r="B1459" s="13" t="s">
        <v>1824</v>
      </c>
      <c r="C1459" s="13" t="s">
        <v>4071</v>
      </c>
      <c r="D1459" s="13" t="s">
        <v>4150</v>
      </c>
      <c r="E1459">
        <v>42400</v>
      </c>
    </row>
    <row r="1460" spans="1:5" x14ac:dyDescent="0.25">
      <c r="A1460" s="13" t="s">
        <v>270</v>
      </c>
      <c r="B1460" s="13" t="s">
        <v>1825</v>
      </c>
      <c r="C1460" s="13" t="s">
        <v>4071</v>
      </c>
      <c r="D1460" s="13" t="s">
        <v>4150</v>
      </c>
      <c r="E1460">
        <v>51818</v>
      </c>
    </row>
    <row r="1461" spans="1:5" x14ac:dyDescent="0.25">
      <c r="A1461" s="13" t="s">
        <v>270</v>
      </c>
      <c r="B1461" s="13" t="s">
        <v>1826</v>
      </c>
      <c r="C1461" s="13" t="s">
        <v>4071</v>
      </c>
      <c r="D1461" s="13" t="s">
        <v>4150</v>
      </c>
      <c r="E1461">
        <v>50108</v>
      </c>
    </row>
    <row r="1462" spans="1:5" x14ac:dyDescent="0.25">
      <c r="A1462" s="13" t="s">
        <v>270</v>
      </c>
      <c r="B1462" s="13" t="s">
        <v>1827</v>
      </c>
      <c r="C1462" s="13" t="s">
        <v>4071</v>
      </c>
      <c r="D1462" s="13" t="s">
        <v>4150</v>
      </c>
      <c r="E1462">
        <v>45728.35</v>
      </c>
    </row>
    <row r="1463" spans="1:5" x14ac:dyDescent="0.25">
      <c r="A1463" s="13" t="s">
        <v>270</v>
      </c>
      <c r="B1463" s="13" t="s">
        <v>1828</v>
      </c>
      <c r="C1463" s="13" t="s">
        <v>4071</v>
      </c>
      <c r="D1463" s="13" t="s">
        <v>4150</v>
      </c>
      <c r="E1463">
        <v>37298</v>
      </c>
    </row>
    <row r="1464" spans="1:5" x14ac:dyDescent="0.25">
      <c r="A1464" s="13" t="s">
        <v>270</v>
      </c>
      <c r="B1464" s="13" t="s">
        <v>1829</v>
      </c>
      <c r="C1464" s="13" t="s">
        <v>4071</v>
      </c>
      <c r="D1464" s="13" t="s">
        <v>4150</v>
      </c>
      <c r="E1464">
        <v>52958</v>
      </c>
    </row>
    <row r="1465" spans="1:5" x14ac:dyDescent="0.25">
      <c r="A1465" s="13" t="s">
        <v>270</v>
      </c>
      <c r="B1465" s="13" t="s">
        <v>1830</v>
      </c>
      <c r="C1465" s="13" t="s">
        <v>4071</v>
      </c>
      <c r="D1465" s="13" t="s">
        <v>4150</v>
      </c>
      <c r="E1465">
        <v>33272</v>
      </c>
    </row>
    <row r="1466" spans="1:5" x14ac:dyDescent="0.25">
      <c r="A1466" s="13" t="s">
        <v>270</v>
      </c>
      <c r="B1466" s="13" t="s">
        <v>1831</v>
      </c>
      <c r="C1466" s="13" t="s">
        <v>4071</v>
      </c>
      <c r="D1466" s="13" t="s">
        <v>4150</v>
      </c>
      <c r="E1466">
        <v>34000</v>
      </c>
    </row>
    <row r="1467" spans="1:5" x14ac:dyDescent="0.25">
      <c r="A1467" s="13" t="s">
        <v>270</v>
      </c>
      <c r="B1467" s="13" t="s">
        <v>1832</v>
      </c>
      <c r="C1467" s="13" t="s">
        <v>4071</v>
      </c>
      <c r="D1467" s="13" t="s">
        <v>4150</v>
      </c>
      <c r="E1467">
        <v>34478</v>
      </c>
    </row>
    <row r="1468" spans="1:5" x14ac:dyDescent="0.25">
      <c r="A1468" s="13" t="s">
        <v>270</v>
      </c>
      <c r="B1468" s="13" t="s">
        <v>1833</v>
      </c>
      <c r="C1468" s="13" t="s">
        <v>4071</v>
      </c>
      <c r="D1468" s="13" t="s">
        <v>4150</v>
      </c>
      <c r="E1468">
        <v>43108</v>
      </c>
    </row>
    <row r="1469" spans="1:5" x14ac:dyDescent="0.25">
      <c r="A1469" s="13" t="s">
        <v>270</v>
      </c>
      <c r="B1469" s="13" t="s">
        <v>1834</v>
      </c>
      <c r="C1469" s="13" t="s">
        <v>4071</v>
      </c>
      <c r="D1469" s="13" t="s">
        <v>4150</v>
      </c>
      <c r="E1469">
        <v>33676</v>
      </c>
    </row>
    <row r="1470" spans="1:5" x14ac:dyDescent="0.25">
      <c r="A1470" s="13" t="s">
        <v>270</v>
      </c>
      <c r="B1470" s="13" t="s">
        <v>1835</v>
      </c>
      <c r="C1470" s="13" t="s">
        <v>4071</v>
      </c>
      <c r="D1470" s="13" t="s">
        <v>4150</v>
      </c>
      <c r="E1470">
        <v>29810</v>
      </c>
    </row>
    <row r="1471" spans="1:5" x14ac:dyDescent="0.25">
      <c r="A1471" s="13" t="s">
        <v>270</v>
      </c>
      <c r="B1471" s="13" t="s">
        <v>1836</v>
      </c>
      <c r="C1471" s="13" t="s">
        <v>4071</v>
      </c>
      <c r="D1471" s="13" t="s">
        <v>4150</v>
      </c>
      <c r="E1471">
        <v>52958</v>
      </c>
    </row>
    <row r="1472" spans="1:5" x14ac:dyDescent="0.25">
      <c r="A1472" s="13" t="s">
        <v>270</v>
      </c>
      <c r="B1472" s="13" t="s">
        <v>1837</v>
      </c>
      <c r="C1472" s="13" t="s">
        <v>4071</v>
      </c>
      <c r="D1472" s="13" t="s">
        <v>4150</v>
      </c>
      <c r="E1472">
        <v>51248</v>
      </c>
    </row>
    <row r="1473" spans="1:5" x14ac:dyDescent="0.25">
      <c r="A1473" s="13" t="s">
        <v>270</v>
      </c>
      <c r="B1473" s="13" t="s">
        <v>1838</v>
      </c>
      <c r="C1473" s="13" t="s">
        <v>4071</v>
      </c>
      <c r="D1473" s="13" t="s">
        <v>4150</v>
      </c>
      <c r="E1473">
        <v>33396</v>
      </c>
    </row>
    <row r="1474" spans="1:5" x14ac:dyDescent="0.25">
      <c r="A1474" s="13" t="s">
        <v>270</v>
      </c>
      <c r="B1474" s="13" t="s">
        <v>1839</v>
      </c>
      <c r="C1474" s="13" t="s">
        <v>4071</v>
      </c>
      <c r="D1474" s="13" t="s">
        <v>4150</v>
      </c>
      <c r="E1474">
        <v>51818</v>
      </c>
    </row>
    <row r="1475" spans="1:5" x14ac:dyDescent="0.25">
      <c r="A1475" s="13" t="s">
        <v>337</v>
      </c>
      <c r="B1475" s="13" t="s">
        <v>1840</v>
      </c>
      <c r="C1475" s="13" t="s">
        <v>4071</v>
      </c>
      <c r="D1475" s="13" t="s">
        <v>4150</v>
      </c>
      <c r="E1475">
        <v>36086</v>
      </c>
    </row>
    <row r="1476" spans="1:5" x14ac:dyDescent="0.25">
      <c r="A1476" s="13" t="s">
        <v>337</v>
      </c>
      <c r="B1476" s="13" t="s">
        <v>1841</v>
      </c>
      <c r="C1476" s="13" t="s">
        <v>4071</v>
      </c>
      <c r="D1476" s="13" t="s">
        <v>4150</v>
      </c>
      <c r="E1476">
        <v>45438</v>
      </c>
    </row>
    <row r="1477" spans="1:5" x14ac:dyDescent="0.25">
      <c r="A1477" s="13" t="s">
        <v>337</v>
      </c>
      <c r="B1477" s="13" t="s">
        <v>1842</v>
      </c>
      <c r="C1477" s="13" t="s">
        <v>4071</v>
      </c>
      <c r="D1477" s="13" t="s">
        <v>4150</v>
      </c>
      <c r="E1477">
        <v>35366</v>
      </c>
    </row>
    <row r="1478" spans="1:5" x14ac:dyDescent="0.25">
      <c r="A1478" s="13" t="s">
        <v>337</v>
      </c>
      <c r="B1478" s="13" t="s">
        <v>1843</v>
      </c>
      <c r="C1478" s="13" t="s">
        <v>4071</v>
      </c>
      <c r="D1478" s="13" t="s">
        <v>4150</v>
      </c>
      <c r="E1478">
        <v>48398</v>
      </c>
    </row>
    <row r="1479" spans="1:5" x14ac:dyDescent="0.25">
      <c r="A1479" s="13" t="s">
        <v>337</v>
      </c>
      <c r="B1479" s="13" t="s">
        <v>1844</v>
      </c>
      <c r="C1479" s="13" t="s">
        <v>4071</v>
      </c>
      <c r="D1479" s="13" t="s">
        <v>4150</v>
      </c>
      <c r="E1479">
        <v>51248</v>
      </c>
    </row>
    <row r="1480" spans="1:5" x14ac:dyDescent="0.25">
      <c r="A1480" s="13" t="s">
        <v>349</v>
      </c>
      <c r="B1480" s="13" t="s">
        <v>1845</v>
      </c>
      <c r="C1480" s="13" t="s">
        <v>4071</v>
      </c>
      <c r="D1480" s="13" t="s">
        <v>4150</v>
      </c>
      <c r="E1480">
        <v>63549.599999999999</v>
      </c>
    </row>
    <row r="1481" spans="1:5" x14ac:dyDescent="0.25">
      <c r="A1481" s="13" t="s">
        <v>349</v>
      </c>
      <c r="B1481" s="13" t="s">
        <v>1846</v>
      </c>
      <c r="C1481" s="13" t="s">
        <v>4071</v>
      </c>
      <c r="D1481" s="13" t="s">
        <v>4150</v>
      </c>
      <c r="E1481">
        <v>50108</v>
      </c>
    </row>
    <row r="1482" spans="1:5" x14ac:dyDescent="0.25">
      <c r="A1482" s="13" t="s">
        <v>349</v>
      </c>
      <c r="B1482" s="13" t="s">
        <v>1847</v>
      </c>
      <c r="C1482" s="13" t="s">
        <v>4071</v>
      </c>
      <c r="D1482" s="13" t="s">
        <v>4150</v>
      </c>
      <c r="E1482">
        <v>58761.599999999999</v>
      </c>
    </row>
    <row r="1483" spans="1:5" x14ac:dyDescent="0.25">
      <c r="A1483" s="13" t="s">
        <v>349</v>
      </c>
      <c r="B1483" s="13" t="s">
        <v>1848</v>
      </c>
      <c r="C1483" s="13" t="s">
        <v>4071</v>
      </c>
      <c r="D1483" s="13" t="s">
        <v>4150</v>
      </c>
      <c r="E1483">
        <v>59445.599999999999</v>
      </c>
    </row>
    <row r="1484" spans="1:5" x14ac:dyDescent="0.25">
      <c r="A1484" s="13" t="s">
        <v>349</v>
      </c>
      <c r="B1484" s="13" t="s">
        <v>1849</v>
      </c>
      <c r="C1484" s="13" t="s">
        <v>4071</v>
      </c>
      <c r="D1484" s="13" t="s">
        <v>4150</v>
      </c>
      <c r="E1484">
        <v>55255.199999999997</v>
      </c>
    </row>
    <row r="1485" spans="1:5" x14ac:dyDescent="0.25">
      <c r="A1485" s="13" t="s">
        <v>349</v>
      </c>
      <c r="B1485" s="13" t="s">
        <v>1850</v>
      </c>
      <c r="C1485" s="13" t="s">
        <v>4071</v>
      </c>
      <c r="D1485" s="13" t="s">
        <v>4150</v>
      </c>
      <c r="E1485">
        <v>41798</v>
      </c>
    </row>
    <row r="1486" spans="1:5" x14ac:dyDescent="0.25">
      <c r="A1486" s="13" t="s">
        <v>338</v>
      </c>
      <c r="B1486" s="13" t="s">
        <v>1851</v>
      </c>
      <c r="C1486" s="13" t="s">
        <v>4071</v>
      </c>
      <c r="D1486" s="13" t="s">
        <v>4150</v>
      </c>
      <c r="E1486">
        <v>52208</v>
      </c>
    </row>
    <row r="1487" spans="1:5" x14ac:dyDescent="0.25">
      <c r="A1487" s="13" t="s">
        <v>338</v>
      </c>
      <c r="B1487" s="13" t="s">
        <v>1852</v>
      </c>
      <c r="C1487" s="13" t="s">
        <v>4071</v>
      </c>
      <c r="D1487" s="13" t="s">
        <v>4150</v>
      </c>
      <c r="E1487">
        <v>43476</v>
      </c>
    </row>
    <row r="1488" spans="1:5" x14ac:dyDescent="0.25">
      <c r="A1488" s="13" t="s">
        <v>338</v>
      </c>
      <c r="B1488" s="13" t="s">
        <v>1853</v>
      </c>
      <c r="C1488" s="13" t="s">
        <v>4071</v>
      </c>
      <c r="D1488" s="13" t="s">
        <v>4150</v>
      </c>
      <c r="E1488">
        <v>34762</v>
      </c>
    </row>
    <row r="1489" spans="1:5" x14ac:dyDescent="0.25">
      <c r="A1489" s="13" t="s">
        <v>278</v>
      </c>
      <c r="B1489" s="13" t="s">
        <v>1854</v>
      </c>
      <c r="C1489" s="13" t="s">
        <v>4071</v>
      </c>
      <c r="D1489" s="13" t="s">
        <v>4150</v>
      </c>
      <c r="E1489">
        <v>51818</v>
      </c>
    </row>
    <row r="1490" spans="1:5" x14ac:dyDescent="0.25">
      <c r="A1490" s="13" t="s">
        <v>278</v>
      </c>
      <c r="B1490" s="13" t="s">
        <v>1855</v>
      </c>
      <c r="C1490" s="13" t="s">
        <v>4071</v>
      </c>
      <c r="D1490" s="13" t="s">
        <v>4150</v>
      </c>
      <c r="E1490">
        <v>47258</v>
      </c>
    </row>
    <row r="1491" spans="1:5" x14ac:dyDescent="0.25">
      <c r="A1491" s="13" t="s">
        <v>278</v>
      </c>
      <c r="B1491" s="13" t="s">
        <v>1856</v>
      </c>
      <c r="C1491" s="13" t="s">
        <v>4071</v>
      </c>
      <c r="D1491" s="13" t="s">
        <v>4150</v>
      </c>
      <c r="E1491">
        <v>48968</v>
      </c>
    </row>
    <row r="1492" spans="1:5" x14ac:dyDescent="0.25">
      <c r="A1492" s="13" t="s">
        <v>278</v>
      </c>
      <c r="B1492" s="13" t="s">
        <v>1857</v>
      </c>
      <c r="C1492" s="13" t="s">
        <v>4071</v>
      </c>
      <c r="D1492" s="13" t="s">
        <v>4150</v>
      </c>
      <c r="E1492">
        <v>48052</v>
      </c>
    </row>
    <row r="1493" spans="1:5" x14ac:dyDescent="0.25">
      <c r="A1493" s="13" t="s">
        <v>278</v>
      </c>
      <c r="B1493" s="13" t="s">
        <v>1858</v>
      </c>
      <c r="C1493" s="13" t="s">
        <v>4071</v>
      </c>
      <c r="D1493" s="13" t="s">
        <v>4150</v>
      </c>
      <c r="E1493">
        <v>51248</v>
      </c>
    </row>
    <row r="1494" spans="1:5" x14ac:dyDescent="0.25">
      <c r="A1494" s="13" t="s">
        <v>278</v>
      </c>
      <c r="B1494" s="13" t="s">
        <v>1859</v>
      </c>
      <c r="C1494" s="13" t="s">
        <v>4071</v>
      </c>
      <c r="D1494" s="13" t="s">
        <v>4150</v>
      </c>
      <c r="E1494">
        <v>40828</v>
      </c>
    </row>
    <row r="1495" spans="1:5" x14ac:dyDescent="0.25">
      <c r="A1495" s="13" t="s">
        <v>278</v>
      </c>
      <c r="B1495" s="13" t="s">
        <v>1860</v>
      </c>
      <c r="C1495" s="13" t="s">
        <v>4071</v>
      </c>
      <c r="D1495" s="13" t="s">
        <v>4150</v>
      </c>
      <c r="E1495">
        <v>33272</v>
      </c>
    </row>
    <row r="1496" spans="1:5" x14ac:dyDescent="0.25">
      <c r="A1496" s="13" t="s">
        <v>278</v>
      </c>
      <c r="B1496" s="13" t="s">
        <v>1861</v>
      </c>
      <c r="C1496" s="13" t="s">
        <v>4071</v>
      </c>
      <c r="D1496" s="13" t="s">
        <v>4150</v>
      </c>
      <c r="E1496">
        <v>32388</v>
      </c>
    </row>
    <row r="1497" spans="1:5" x14ac:dyDescent="0.25">
      <c r="A1497" s="13" t="s">
        <v>278</v>
      </c>
      <c r="B1497" s="13" t="s">
        <v>1862</v>
      </c>
      <c r="C1497" s="13" t="s">
        <v>4071</v>
      </c>
      <c r="D1497" s="13" t="s">
        <v>4150</v>
      </c>
      <c r="E1497">
        <v>50116</v>
      </c>
    </row>
    <row r="1498" spans="1:5" x14ac:dyDescent="0.25">
      <c r="A1498" s="13" t="s">
        <v>278</v>
      </c>
      <c r="B1498" s="13" t="s">
        <v>1863</v>
      </c>
      <c r="C1498" s="13" t="s">
        <v>4071</v>
      </c>
      <c r="D1498" s="13" t="s">
        <v>4150</v>
      </c>
      <c r="E1498">
        <v>48788</v>
      </c>
    </row>
    <row r="1499" spans="1:5" x14ac:dyDescent="0.25">
      <c r="A1499" s="13" t="s">
        <v>278</v>
      </c>
      <c r="B1499" s="13" t="s">
        <v>1864</v>
      </c>
      <c r="C1499" s="13" t="s">
        <v>4071</v>
      </c>
      <c r="D1499" s="13" t="s">
        <v>4150</v>
      </c>
      <c r="E1499">
        <v>38348</v>
      </c>
    </row>
    <row r="1500" spans="1:5" x14ac:dyDescent="0.25">
      <c r="A1500" s="13" t="s">
        <v>278</v>
      </c>
      <c r="B1500" s="13" t="s">
        <v>1865</v>
      </c>
      <c r="C1500" s="13" t="s">
        <v>4071</v>
      </c>
      <c r="D1500" s="13" t="s">
        <v>4150</v>
      </c>
      <c r="E1500">
        <v>52958</v>
      </c>
    </row>
    <row r="1501" spans="1:5" x14ac:dyDescent="0.25">
      <c r="A1501" s="13" t="s">
        <v>278</v>
      </c>
      <c r="B1501" s="13" t="s">
        <v>1866</v>
      </c>
      <c r="C1501" s="13" t="s">
        <v>4071</v>
      </c>
      <c r="D1501" s="13" t="s">
        <v>4150</v>
      </c>
      <c r="E1501">
        <v>52388</v>
      </c>
    </row>
    <row r="1502" spans="1:5" x14ac:dyDescent="0.25">
      <c r="A1502" s="13" t="s">
        <v>278</v>
      </c>
      <c r="B1502" s="13" t="s">
        <v>1867</v>
      </c>
      <c r="C1502" s="13" t="s">
        <v>4071</v>
      </c>
      <c r="D1502" s="13" t="s">
        <v>4150</v>
      </c>
      <c r="E1502">
        <v>37596</v>
      </c>
    </row>
    <row r="1503" spans="1:5" x14ac:dyDescent="0.25">
      <c r="A1503" s="13" t="s">
        <v>278</v>
      </c>
      <c r="B1503" s="13" t="s">
        <v>1868</v>
      </c>
      <c r="C1503" s="13" t="s">
        <v>4071</v>
      </c>
      <c r="D1503" s="13" t="s">
        <v>4150</v>
      </c>
      <c r="E1503">
        <v>41102</v>
      </c>
    </row>
    <row r="1504" spans="1:5" x14ac:dyDescent="0.25">
      <c r="A1504" s="13" t="s">
        <v>278</v>
      </c>
      <c r="B1504" s="13" t="s">
        <v>1869</v>
      </c>
      <c r="C1504" s="13" t="s">
        <v>4071</v>
      </c>
      <c r="D1504" s="13" t="s">
        <v>4150</v>
      </c>
      <c r="E1504">
        <v>39614</v>
      </c>
    </row>
    <row r="1505" spans="1:5" x14ac:dyDescent="0.25">
      <c r="A1505" s="13" t="s">
        <v>278</v>
      </c>
      <c r="B1505" s="13" t="s">
        <v>1870</v>
      </c>
      <c r="C1505" s="13" t="s">
        <v>4071</v>
      </c>
      <c r="D1505" s="13" t="s">
        <v>4150</v>
      </c>
      <c r="E1505">
        <v>51818</v>
      </c>
    </row>
    <row r="1506" spans="1:5" x14ac:dyDescent="0.25">
      <c r="A1506" s="13" t="s">
        <v>278</v>
      </c>
      <c r="B1506" s="13" t="s">
        <v>1871</v>
      </c>
      <c r="C1506" s="13" t="s">
        <v>4071</v>
      </c>
      <c r="D1506" s="13" t="s">
        <v>4150</v>
      </c>
      <c r="E1506">
        <v>48968</v>
      </c>
    </row>
    <row r="1507" spans="1:5" x14ac:dyDescent="0.25">
      <c r="A1507" s="13" t="s">
        <v>278</v>
      </c>
      <c r="B1507" s="13" t="s">
        <v>1872</v>
      </c>
      <c r="C1507" s="13" t="s">
        <v>4071</v>
      </c>
      <c r="D1507" s="13" t="s">
        <v>4150</v>
      </c>
      <c r="E1507">
        <v>48968</v>
      </c>
    </row>
    <row r="1508" spans="1:5" x14ac:dyDescent="0.25">
      <c r="A1508" s="13" t="s">
        <v>278</v>
      </c>
      <c r="B1508" s="13" t="s">
        <v>1873</v>
      </c>
      <c r="C1508" s="13" t="s">
        <v>4071</v>
      </c>
      <c r="D1508" s="13" t="s">
        <v>4150</v>
      </c>
      <c r="E1508">
        <v>28930</v>
      </c>
    </row>
    <row r="1509" spans="1:5" x14ac:dyDescent="0.25">
      <c r="A1509" s="13" t="s">
        <v>278</v>
      </c>
      <c r="B1509" s="13" t="s">
        <v>1874</v>
      </c>
      <c r="C1509" s="13" t="s">
        <v>4071</v>
      </c>
      <c r="D1509" s="13" t="s">
        <v>4150</v>
      </c>
      <c r="E1509">
        <v>42870</v>
      </c>
    </row>
    <row r="1510" spans="1:5" x14ac:dyDescent="0.25">
      <c r="A1510" s="13" t="s">
        <v>278</v>
      </c>
      <c r="B1510" s="13" t="s">
        <v>1875</v>
      </c>
      <c r="C1510" s="13" t="s">
        <v>4071</v>
      </c>
      <c r="D1510" s="13" t="s">
        <v>4150</v>
      </c>
      <c r="E1510">
        <v>44832</v>
      </c>
    </row>
    <row r="1511" spans="1:5" x14ac:dyDescent="0.25">
      <c r="A1511" s="13" t="s">
        <v>278</v>
      </c>
      <c r="B1511" s="13" t="s">
        <v>1876</v>
      </c>
      <c r="C1511" s="13" t="s">
        <v>4071</v>
      </c>
      <c r="D1511" s="13" t="s">
        <v>4150</v>
      </c>
      <c r="E1511">
        <v>50608.85</v>
      </c>
    </row>
    <row r="1512" spans="1:5" x14ac:dyDescent="0.25">
      <c r="A1512" s="13" t="s">
        <v>278</v>
      </c>
      <c r="B1512" s="13" t="s">
        <v>1877</v>
      </c>
      <c r="C1512" s="13" t="s">
        <v>4071</v>
      </c>
      <c r="D1512" s="13" t="s">
        <v>4150</v>
      </c>
      <c r="E1512">
        <v>51818</v>
      </c>
    </row>
    <row r="1513" spans="1:5" x14ac:dyDescent="0.25">
      <c r="A1513" s="13" t="s">
        <v>278</v>
      </c>
      <c r="B1513" s="13" t="s">
        <v>1878</v>
      </c>
      <c r="C1513" s="13" t="s">
        <v>4071</v>
      </c>
      <c r="D1513" s="13" t="s">
        <v>4150</v>
      </c>
      <c r="E1513">
        <v>48968</v>
      </c>
    </row>
    <row r="1514" spans="1:5" x14ac:dyDescent="0.25">
      <c r="A1514" s="13" t="s">
        <v>278</v>
      </c>
      <c r="B1514" s="13" t="s">
        <v>1879</v>
      </c>
      <c r="C1514" s="13" t="s">
        <v>4071</v>
      </c>
      <c r="D1514" s="13" t="s">
        <v>4150</v>
      </c>
      <c r="E1514">
        <v>50116</v>
      </c>
    </row>
    <row r="1515" spans="1:5" x14ac:dyDescent="0.25">
      <c r="A1515" s="13" t="s">
        <v>278</v>
      </c>
      <c r="B1515" s="13" t="s">
        <v>1880</v>
      </c>
      <c r="C1515" s="13" t="s">
        <v>4071</v>
      </c>
      <c r="D1515" s="13" t="s">
        <v>4150</v>
      </c>
      <c r="E1515">
        <v>44818</v>
      </c>
    </row>
    <row r="1516" spans="1:5" x14ac:dyDescent="0.25">
      <c r="A1516" s="13" t="s">
        <v>278</v>
      </c>
      <c r="B1516" s="13" t="s">
        <v>1881</v>
      </c>
      <c r="C1516" s="13" t="s">
        <v>4071</v>
      </c>
      <c r="D1516" s="13" t="s">
        <v>4150</v>
      </c>
      <c r="E1516">
        <v>50678</v>
      </c>
    </row>
    <row r="1517" spans="1:5" x14ac:dyDescent="0.25">
      <c r="A1517" s="13" t="s">
        <v>278</v>
      </c>
      <c r="B1517" s="13" t="s">
        <v>1882</v>
      </c>
      <c r="C1517" s="13" t="s">
        <v>4071</v>
      </c>
      <c r="D1517" s="13" t="s">
        <v>4150</v>
      </c>
      <c r="E1517">
        <v>50678</v>
      </c>
    </row>
    <row r="1518" spans="1:5" x14ac:dyDescent="0.25">
      <c r="A1518" s="13" t="s">
        <v>278</v>
      </c>
      <c r="B1518" s="13" t="s">
        <v>1883</v>
      </c>
      <c r="C1518" s="13" t="s">
        <v>4071</v>
      </c>
      <c r="D1518" s="13" t="s">
        <v>4150</v>
      </c>
      <c r="E1518">
        <v>51248</v>
      </c>
    </row>
    <row r="1519" spans="1:5" x14ac:dyDescent="0.25">
      <c r="A1519" s="13" t="s">
        <v>278</v>
      </c>
      <c r="B1519" s="13" t="s">
        <v>1884</v>
      </c>
      <c r="C1519" s="13" t="s">
        <v>4071</v>
      </c>
      <c r="D1519" s="13" t="s">
        <v>4150</v>
      </c>
      <c r="E1519">
        <v>44226</v>
      </c>
    </row>
    <row r="1520" spans="1:5" x14ac:dyDescent="0.25">
      <c r="A1520" s="13" t="s">
        <v>278</v>
      </c>
      <c r="B1520" s="13" t="s">
        <v>1885</v>
      </c>
      <c r="C1520" s="13" t="s">
        <v>4071</v>
      </c>
      <c r="D1520" s="13" t="s">
        <v>4150</v>
      </c>
      <c r="E1520">
        <v>34880</v>
      </c>
    </row>
    <row r="1521" spans="1:5" x14ac:dyDescent="0.25">
      <c r="A1521" s="13" t="s">
        <v>278</v>
      </c>
      <c r="B1521" s="13" t="s">
        <v>1886</v>
      </c>
      <c r="C1521" s="13" t="s">
        <v>4071</v>
      </c>
      <c r="D1521" s="13" t="s">
        <v>4150</v>
      </c>
      <c r="E1521">
        <v>37904</v>
      </c>
    </row>
    <row r="1522" spans="1:5" x14ac:dyDescent="0.25">
      <c r="A1522" s="13" t="s">
        <v>278</v>
      </c>
      <c r="B1522" s="13" t="s">
        <v>1887</v>
      </c>
      <c r="C1522" s="13" t="s">
        <v>4071</v>
      </c>
      <c r="D1522" s="13" t="s">
        <v>4150</v>
      </c>
      <c r="E1522">
        <v>49928</v>
      </c>
    </row>
    <row r="1523" spans="1:5" x14ac:dyDescent="0.25">
      <c r="A1523" s="13" t="s">
        <v>278</v>
      </c>
      <c r="B1523" s="13" t="s">
        <v>1888</v>
      </c>
      <c r="C1523" s="13" t="s">
        <v>4071</v>
      </c>
      <c r="D1523" s="13" t="s">
        <v>4150</v>
      </c>
      <c r="E1523">
        <v>42594</v>
      </c>
    </row>
    <row r="1524" spans="1:5" x14ac:dyDescent="0.25">
      <c r="A1524" s="13" t="s">
        <v>278</v>
      </c>
      <c r="B1524" s="13" t="s">
        <v>1889</v>
      </c>
      <c r="C1524" s="13" t="s">
        <v>4071</v>
      </c>
      <c r="D1524" s="13" t="s">
        <v>4150</v>
      </c>
      <c r="E1524">
        <v>32388</v>
      </c>
    </row>
    <row r="1525" spans="1:5" x14ac:dyDescent="0.25">
      <c r="A1525" s="13" t="s">
        <v>278</v>
      </c>
      <c r="B1525" s="13" t="s">
        <v>1890</v>
      </c>
      <c r="C1525" s="13" t="s">
        <v>4071</v>
      </c>
      <c r="D1525" s="13" t="s">
        <v>4150</v>
      </c>
      <c r="E1525">
        <v>49538</v>
      </c>
    </row>
    <row r="1526" spans="1:5" x14ac:dyDescent="0.25">
      <c r="A1526" s="13" t="s">
        <v>278</v>
      </c>
      <c r="B1526" s="13" t="s">
        <v>1891</v>
      </c>
      <c r="C1526" s="13" t="s">
        <v>4071</v>
      </c>
      <c r="D1526" s="13" t="s">
        <v>4150</v>
      </c>
      <c r="E1526">
        <v>48398</v>
      </c>
    </row>
    <row r="1527" spans="1:5" x14ac:dyDescent="0.25">
      <c r="A1527" s="13" t="s">
        <v>278</v>
      </c>
      <c r="B1527" s="13" t="s">
        <v>1892</v>
      </c>
      <c r="C1527" s="13" t="s">
        <v>4071</v>
      </c>
      <c r="D1527" s="13" t="s">
        <v>4150</v>
      </c>
      <c r="E1527">
        <v>52958</v>
      </c>
    </row>
    <row r="1528" spans="1:5" x14ac:dyDescent="0.25">
      <c r="A1528" s="13" t="s">
        <v>278</v>
      </c>
      <c r="B1528" s="13" t="s">
        <v>1893</v>
      </c>
      <c r="C1528" s="13" t="s">
        <v>4071</v>
      </c>
      <c r="D1528" s="13" t="s">
        <v>4150</v>
      </c>
      <c r="E1528">
        <v>34880</v>
      </c>
    </row>
    <row r="1529" spans="1:5" x14ac:dyDescent="0.25">
      <c r="A1529" s="13" t="s">
        <v>278</v>
      </c>
      <c r="B1529" s="13" t="s">
        <v>1894</v>
      </c>
      <c r="C1529" s="13" t="s">
        <v>4071</v>
      </c>
      <c r="D1529" s="13" t="s">
        <v>4150</v>
      </c>
      <c r="E1529">
        <v>51468</v>
      </c>
    </row>
    <row r="1530" spans="1:5" x14ac:dyDescent="0.25">
      <c r="A1530" s="13" t="s">
        <v>278</v>
      </c>
      <c r="B1530" s="13" t="s">
        <v>1895</v>
      </c>
      <c r="C1530" s="13" t="s">
        <v>4071</v>
      </c>
      <c r="D1530" s="13" t="s">
        <v>4150</v>
      </c>
      <c r="E1530">
        <v>33074</v>
      </c>
    </row>
    <row r="1531" spans="1:5" x14ac:dyDescent="0.25">
      <c r="A1531" s="13" t="s">
        <v>278</v>
      </c>
      <c r="B1531" s="13" t="s">
        <v>1896</v>
      </c>
      <c r="C1531" s="13" t="s">
        <v>4071</v>
      </c>
      <c r="D1531" s="13" t="s">
        <v>4150</v>
      </c>
      <c r="E1531">
        <v>35482</v>
      </c>
    </row>
    <row r="1532" spans="1:5" x14ac:dyDescent="0.25">
      <c r="A1532" s="13" t="s">
        <v>278</v>
      </c>
      <c r="B1532" s="13" t="s">
        <v>1897</v>
      </c>
      <c r="C1532" s="13" t="s">
        <v>4071</v>
      </c>
      <c r="D1532" s="13" t="s">
        <v>4150</v>
      </c>
      <c r="E1532">
        <v>48218</v>
      </c>
    </row>
    <row r="1533" spans="1:5" x14ac:dyDescent="0.25">
      <c r="A1533" s="13" t="s">
        <v>278</v>
      </c>
      <c r="B1533" s="13" t="s">
        <v>1898</v>
      </c>
      <c r="C1533" s="13" t="s">
        <v>4071</v>
      </c>
      <c r="D1533" s="13" t="s">
        <v>4150</v>
      </c>
      <c r="E1533">
        <v>48788</v>
      </c>
    </row>
    <row r="1534" spans="1:5" x14ac:dyDescent="0.25">
      <c r="A1534" s="13" t="s">
        <v>278</v>
      </c>
      <c r="B1534" s="13" t="s">
        <v>1899</v>
      </c>
      <c r="C1534" s="13" t="s">
        <v>4071</v>
      </c>
      <c r="D1534" s="13" t="s">
        <v>4150</v>
      </c>
      <c r="E1534">
        <v>29534</v>
      </c>
    </row>
    <row r="1535" spans="1:5" x14ac:dyDescent="0.25">
      <c r="A1535" s="13" t="s">
        <v>326</v>
      </c>
      <c r="B1535" s="13" t="s">
        <v>1900</v>
      </c>
      <c r="C1535" s="13" t="s">
        <v>4071</v>
      </c>
      <c r="D1535" s="13" t="s">
        <v>4150</v>
      </c>
      <c r="E1535">
        <v>36086</v>
      </c>
    </row>
    <row r="1536" spans="1:5" x14ac:dyDescent="0.25">
      <c r="A1536" s="13" t="s">
        <v>326</v>
      </c>
      <c r="B1536" s="13" t="s">
        <v>1901</v>
      </c>
      <c r="C1536" s="13" t="s">
        <v>4071</v>
      </c>
      <c r="D1536" s="13" t="s">
        <v>4150</v>
      </c>
      <c r="E1536">
        <v>39044</v>
      </c>
    </row>
    <row r="1537" spans="1:5" x14ac:dyDescent="0.25">
      <c r="A1537" s="13" t="s">
        <v>326</v>
      </c>
      <c r="B1537" s="13" t="s">
        <v>1902</v>
      </c>
      <c r="C1537" s="13" t="s">
        <v>4071</v>
      </c>
      <c r="D1537" s="13" t="s">
        <v>4150</v>
      </c>
      <c r="E1537">
        <v>38166</v>
      </c>
    </row>
    <row r="1538" spans="1:5" x14ac:dyDescent="0.25">
      <c r="A1538" s="13" t="s">
        <v>326</v>
      </c>
      <c r="B1538" s="13" t="s">
        <v>1903</v>
      </c>
      <c r="C1538" s="13" t="s">
        <v>4071</v>
      </c>
      <c r="D1538" s="13" t="s">
        <v>4150</v>
      </c>
      <c r="E1538">
        <v>39880</v>
      </c>
    </row>
    <row r="1539" spans="1:5" x14ac:dyDescent="0.25">
      <c r="A1539" s="13" t="s">
        <v>326</v>
      </c>
      <c r="B1539" s="13" t="s">
        <v>1904</v>
      </c>
      <c r="C1539" s="13" t="s">
        <v>4071</v>
      </c>
      <c r="D1539" s="13" t="s">
        <v>4150</v>
      </c>
      <c r="E1539">
        <v>32194</v>
      </c>
    </row>
    <row r="1540" spans="1:5" x14ac:dyDescent="0.25">
      <c r="A1540" s="13" t="s">
        <v>326</v>
      </c>
      <c r="B1540" s="13" t="s">
        <v>1905</v>
      </c>
      <c r="C1540" s="13" t="s">
        <v>4071</v>
      </c>
      <c r="D1540" s="13" t="s">
        <v>4150</v>
      </c>
      <c r="E1540">
        <v>37298</v>
      </c>
    </row>
    <row r="1541" spans="1:5" x14ac:dyDescent="0.25">
      <c r="A1541" s="13" t="s">
        <v>326</v>
      </c>
      <c r="B1541" s="13" t="s">
        <v>1906</v>
      </c>
      <c r="C1541" s="13" t="s">
        <v>4071</v>
      </c>
      <c r="D1541" s="13" t="s">
        <v>4150</v>
      </c>
      <c r="E1541">
        <v>51818</v>
      </c>
    </row>
    <row r="1542" spans="1:5" x14ac:dyDescent="0.25">
      <c r="A1542" s="13" t="s">
        <v>326</v>
      </c>
      <c r="B1542" s="13" t="s">
        <v>1907</v>
      </c>
      <c r="C1542" s="13" t="s">
        <v>4071</v>
      </c>
      <c r="D1542" s="13" t="s">
        <v>4150</v>
      </c>
      <c r="E1542">
        <v>39443.9</v>
      </c>
    </row>
    <row r="1543" spans="1:5" x14ac:dyDescent="0.25">
      <c r="A1543" s="13" t="s">
        <v>326</v>
      </c>
      <c r="B1543" s="13" t="s">
        <v>1908</v>
      </c>
      <c r="C1543" s="13" t="s">
        <v>4071</v>
      </c>
      <c r="D1543" s="13" t="s">
        <v>4150</v>
      </c>
      <c r="E1543">
        <v>45068</v>
      </c>
    </row>
    <row r="1544" spans="1:5" x14ac:dyDescent="0.25">
      <c r="A1544" s="13" t="s">
        <v>326</v>
      </c>
      <c r="B1544" s="13" t="s">
        <v>1909</v>
      </c>
      <c r="C1544" s="13" t="s">
        <v>4071</v>
      </c>
      <c r="D1544" s="13" t="s">
        <v>4150</v>
      </c>
      <c r="E1544">
        <v>39044</v>
      </c>
    </row>
    <row r="1545" spans="1:5" x14ac:dyDescent="0.25">
      <c r="A1545" s="13" t="s">
        <v>326</v>
      </c>
      <c r="B1545" s="13" t="s">
        <v>1910</v>
      </c>
      <c r="C1545" s="13" t="s">
        <v>4071</v>
      </c>
      <c r="D1545" s="13" t="s">
        <v>4150</v>
      </c>
      <c r="E1545">
        <v>40828</v>
      </c>
    </row>
    <row r="1546" spans="1:5" x14ac:dyDescent="0.25">
      <c r="A1546" s="13" t="s">
        <v>326</v>
      </c>
      <c r="B1546" s="13" t="s">
        <v>1911</v>
      </c>
      <c r="C1546" s="13" t="s">
        <v>4071</v>
      </c>
      <c r="D1546" s="13" t="s">
        <v>4150</v>
      </c>
      <c r="E1546">
        <v>31590</v>
      </c>
    </row>
    <row r="1547" spans="1:5" x14ac:dyDescent="0.25">
      <c r="A1547" s="13" t="s">
        <v>326</v>
      </c>
      <c r="B1547" s="13" t="s">
        <v>1912</v>
      </c>
      <c r="C1547" s="13" t="s">
        <v>4071</v>
      </c>
      <c r="D1547" s="13" t="s">
        <v>4150</v>
      </c>
      <c r="E1547">
        <v>40184</v>
      </c>
    </row>
    <row r="1548" spans="1:5" x14ac:dyDescent="0.25">
      <c r="A1548" s="13" t="s">
        <v>326</v>
      </c>
      <c r="B1548" s="13" t="s">
        <v>1913</v>
      </c>
      <c r="C1548" s="13" t="s">
        <v>4071</v>
      </c>
      <c r="D1548" s="13" t="s">
        <v>4150</v>
      </c>
      <c r="E1548">
        <v>32472</v>
      </c>
    </row>
    <row r="1549" spans="1:5" x14ac:dyDescent="0.25">
      <c r="A1549" s="13" t="s">
        <v>326</v>
      </c>
      <c r="B1549" s="13" t="s">
        <v>1914</v>
      </c>
      <c r="C1549" s="13" t="s">
        <v>4071</v>
      </c>
      <c r="D1549" s="13" t="s">
        <v>4150</v>
      </c>
      <c r="E1549">
        <v>47828</v>
      </c>
    </row>
    <row r="1550" spans="1:5" x14ac:dyDescent="0.25">
      <c r="A1550" s="13" t="s">
        <v>326</v>
      </c>
      <c r="B1550" s="13" t="s">
        <v>1915</v>
      </c>
      <c r="C1550" s="13" t="s">
        <v>4071</v>
      </c>
      <c r="D1550" s="13" t="s">
        <v>4150</v>
      </c>
      <c r="E1550">
        <v>48218</v>
      </c>
    </row>
    <row r="1551" spans="1:5" x14ac:dyDescent="0.25">
      <c r="A1551" s="13" t="s">
        <v>326</v>
      </c>
      <c r="B1551" s="13" t="s">
        <v>1916</v>
      </c>
      <c r="C1551" s="13" t="s">
        <v>4071</v>
      </c>
      <c r="D1551" s="13" t="s">
        <v>4150</v>
      </c>
      <c r="E1551">
        <v>28930</v>
      </c>
    </row>
    <row r="1552" spans="1:5" x14ac:dyDescent="0.25">
      <c r="A1552" s="13" t="s">
        <v>326</v>
      </c>
      <c r="B1552" s="13" t="s">
        <v>1917</v>
      </c>
      <c r="C1552" s="13" t="s">
        <v>4071</v>
      </c>
      <c r="D1552" s="13" t="s">
        <v>4150</v>
      </c>
      <c r="E1552">
        <v>41968</v>
      </c>
    </row>
    <row r="1553" spans="1:5" x14ac:dyDescent="0.25">
      <c r="A1553" s="13" t="s">
        <v>326</v>
      </c>
      <c r="B1553" s="13" t="s">
        <v>1918</v>
      </c>
      <c r="C1553" s="13" t="s">
        <v>4071</v>
      </c>
      <c r="D1553" s="13" t="s">
        <v>4150</v>
      </c>
      <c r="E1553">
        <v>34278</v>
      </c>
    </row>
    <row r="1554" spans="1:5" x14ac:dyDescent="0.25">
      <c r="A1554" s="13" t="s">
        <v>326</v>
      </c>
      <c r="B1554" s="13" t="s">
        <v>1919</v>
      </c>
      <c r="C1554" s="13" t="s">
        <v>4071</v>
      </c>
      <c r="D1554" s="13" t="s">
        <v>4150</v>
      </c>
      <c r="E1554">
        <v>51248</v>
      </c>
    </row>
    <row r="1555" spans="1:5" x14ac:dyDescent="0.25">
      <c r="A1555" s="13" t="s">
        <v>326</v>
      </c>
      <c r="B1555" s="13" t="s">
        <v>1920</v>
      </c>
      <c r="C1555" s="13" t="s">
        <v>4071</v>
      </c>
      <c r="D1555" s="13" t="s">
        <v>4150</v>
      </c>
      <c r="E1555">
        <v>52958</v>
      </c>
    </row>
    <row r="1556" spans="1:5" x14ac:dyDescent="0.25">
      <c r="A1556" s="13" t="s">
        <v>326</v>
      </c>
      <c r="B1556" s="13" t="s">
        <v>1921</v>
      </c>
      <c r="C1556" s="13" t="s">
        <v>4071</v>
      </c>
      <c r="D1556" s="13" t="s">
        <v>4150</v>
      </c>
      <c r="E1556">
        <v>30412</v>
      </c>
    </row>
    <row r="1557" spans="1:5" x14ac:dyDescent="0.25">
      <c r="A1557" s="13" t="s">
        <v>326</v>
      </c>
      <c r="B1557" s="13" t="s">
        <v>1922</v>
      </c>
      <c r="C1557" s="13" t="s">
        <v>4071</v>
      </c>
      <c r="D1557" s="13" t="s">
        <v>4150</v>
      </c>
      <c r="E1557">
        <v>51818</v>
      </c>
    </row>
    <row r="1558" spans="1:5" x14ac:dyDescent="0.25">
      <c r="A1558" s="13" t="s">
        <v>326</v>
      </c>
      <c r="B1558" s="13" t="s">
        <v>1923</v>
      </c>
      <c r="C1558" s="13" t="s">
        <v>4071</v>
      </c>
      <c r="D1558" s="13" t="s">
        <v>4150</v>
      </c>
      <c r="E1558">
        <v>41798</v>
      </c>
    </row>
    <row r="1559" spans="1:5" x14ac:dyDescent="0.25">
      <c r="A1559" s="13" t="s">
        <v>326</v>
      </c>
      <c r="B1559" s="13" t="s">
        <v>1924</v>
      </c>
      <c r="C1559" s="13" t="s">
        <v>4071</v>
      </c>
      <c r="D1559" s="13" t="s">
        <v>4150</v>
      </c>
      <c r="E1559">
        <v>40828</v>
      </c>
    </row>
    <row r="1560" spans="1:5" x14ac:dyDescent="0.25">
      <c r="A1560" s="13" t="s">
        <v>326</v>
      </c>
      <c r="B1560" s="13" t="s">
        <v>1925</v>
      </c>
      <c r="C1560" s="13" t="s">
        <v>4071</v>
      </c>
      <c r="D1560" s="13" t="s">
        <v>4150</v>
      </c>
      <c r="E1560">
        <v>28930</v>
      </c>
    </row>
    <row r="1561" spans="1:5" x14ac:dyDescent="0.25">
      <c r="A1561" s="13" t="s">
        <v>326</v>
      </c>
      <c r="B1561" s="13" t="s">
        <v>1926</v>
      </c>
      <c r="C1561" s="13" t="s">
        <v>4071</v>
      </c>
      <c r="D1561" s="13" t="s">
        <v>4150</v>
      </c>
      <c r="E1561">
        <v>40828</v>
      </c>
    </row>
    <row r="1562" spans="1:5" x14ac:dyDescent="0.25">
      <c r="A1562" s="13" t="s">
        <v>326</v>
      </c>
      <c r="B1562" s="13" t="s">
        <v>1927</v>
      </c>
      <c r="C1562" s="13" t="s">
        <v>4071</v>
      </c>
      <c r="D1562" s="13" t="s">
        <v>4150</v>
      </c>
      <c r="E1562">
        <v>34602</v>
      </c>
    </row>
    <row r="1563" spans="1:5" x14ac:dyDescent="0.25">
      <c r="A1563" s="13" t="s">
        <v>326</v>
      </c>
      <c r="B1563" s="13" t="s">
        <v>1928</v>
      </c>
      <c r="C1563" s="13" t="s">
        <v>4071</v>
      </c>
      <c r="D1563" s="13" t="s">
        <v>4150</v>
      </c>
      <c r="E1563">
        <v>50498</v>
      </c>
    </row>
    <row r="1564" spans="1:5" x14ac:dyDescent="0.25">
      <c r="A1564" s="13" t="s">
        <v>326</v>
      </c>
      <c r="B1564" s="13" t="s">
        <v>1929</v>
      </c>
      <c r="C1564" s="13" t="s">
        <v>4071</v>
      </c>
      <c r="D1564" s="13" t="s">
        <v>4150</v>
      </c>
      <c r="E1564">
        <v>40184</v>
      </c>
    </row>
    <row r="1565" spans="1:5" x14ac:dyDescent="0.25">
      <c r="A1565" s="13" t="s">
        <v>326</v>
      </c>
      <c r="B1565" s="13" t="s">
        <v>1930</v>
      </c>
      <c r="C1565" s="13" t="s">
        <v>4071</v>
      </c>
      <c r="D1565" s="13" t="s">
        <v>4150</v>
      </c>
      <c r="E1565">
        <v>44632</v>
      </c>
    </row>
    <row r="1566" spans="1:5" x14ac:dyDescent="0.25">
      <c r="A1566" s="13" t="s">
        <v>326</v>
      </c>
      <c r="B1566" s="13" t="s">
        <v>1931</v>
      </c>
      <c r="C1566" s="13" t="s">
        <v>4071</v>
      </c>
      <c r="D1566" s="13" t="s">
        <v>4150</v>
      </c>
      <c r="E1566">
        <v>49788</v>
      </c>
    </row>
    <row r="1567" spans="1:5" x14ac:dyDescent="0.25">
      <c r="A1567" s="13" t="s">
        <v>326</v>
      </c>
      <c r="B1567" s="13" t="s">
        <v>1932</v>
      </c>
      <c r="C1567" s="13" t="s">
        <v>4071</v>
      </c>
      <c r="D1567" s="13" t="s">
        <v>4150</v>
      </c>
      <c r="E1567">
        <v>49358</v>
      </c>
    </row>
    <row r="1568" spans="1:5" x14ac:dyDescent="0.25">
      <c r="A1568" s="13" t="s">
        <v>326</v>
      </c>
      <c r="B1568" s="13" t="s">
        <v>1933</v>
      </c>
      <c r="C1568" s="13" t="s">
        <v>4071</v>
      </c>
      <c r="D1568" s="13" t="s">
        <v>4150</v>
      </c>
      <c r="E1568">
        <v>41968</v>
      </c>
    </row>
    <row r="1569" spans="1:5" x14ac:dyDescent="0.25">
      <c r="A1569" s="13" t="s">
        <v>326</v>
      </c>
      <c r="B1569" s="13" t="s">
        <v>1934</v>
      </c>
      <c r="C1569" s="13" t="s">
        <v>4071</v>
      </c>
      <c r="D1569" s="13" t="s">
        <v>4150</v>
      </c>
      <c r="E1569">
        <v>48968</v>
      </c>
    </row>
    <row r="1570" spans="1:5" x14ac:dyDescent="0.25">
      <c r="A1570" s="13" t="s">
        <v>311</v>
      </c>
      <c r="B1570" s="13" t="s">
        <v>1935</v>
      </c>
      <c r="C1570" s="13" t="s">
        <v>4071</v>
      </c>
      <c r="D1570" s="13" t="s">
        <v>4150</v>
      </c>
      <c r="E1570">
        <v>36540</v>
      </c>
    </row>
    <row r="1571" spans="1:5" x14ac:dyDescent="0.25">
      <c r="A1571" s="13" t="s">
        <v>311</v>
      </c>
      <c r="B1571" s="13" t="s">
        <v>1936</v>
      </c>
      <c r="C1571" s="13" t="s">
        <v>4071</v>
      </c>
      <c r="D1571" s="13" t="s">
        <v>4150</v>
      </c>
      <c r="E1571">
        <v>36824</v>
      </c>
    </row>
    <row r="1572" spans="1:5" x14ac:dyDescent="0.25">
      <c r="A1572" s="13" t="s">
        <v>311</v>
      </c>
      <c r="B1572" s="13" t="s">
        <v>1937</v>
      </c>
      <c r="C1572" s="13" t="s">
        <v>4071</v>
      </c>
      <c r="D1572" s="13" t="s">
        <v>4150</v>
      </c>
      <c r="E1572">
        <v>40828</v>
      </c>
    </row>
    <row r="1573" spans="1:5" x14ac:dyDescent="0.25">
      <c r="A1573" s="13" t="s">
        <v>311</v>
      </c>
      <c r="B1573" s="13" t="s">
        <v>1938</v>
      </c>
      <c r="C1573" s="13" t="s">
        <v>4071</v>
      </c>
      <c r="D1573" s="13" t="s">
        <v>4150</v>
      </c>
      <c r="E1573">
        <v>30134</v>
      </c>
    </row>
    <row r="1574" spans="1:5" x14ac:dyDescent="0.25">
      <c r="A1574" s="13" t="s">
        <v>311</v>
      </c>
      <c r="B1574" s="13" t="s">
        <v>1939</v>
      </c>
      <c r="C1574" s="13" t="s">
        <v>4071</v>
      </c>
      <c r="D1574" s="13" t="s">
        <v>4150</v>
      </c>
      <c r="E1574">
        <v>49358</v>
      </c>
    </row>
    <row r="1575" spans="1:5" x14ac:dyDescent="0.25">
      <c r="A1575" s="13" t="s">
        <v>311</v>
      </c>
      <c r="B1575" s="13" t="s">
        <v>1940</v>
      </c>
      <c r="C1575" s="13" t="s">
        <v>4071</v>
      </c>
      <c r="D1575" s="13" t="s">
        <v>4150</v>
      </c>
      <c r="E1575">
        <v>28930</v>
      </c>
    </row>
    <row r="1576" spans="1:5" x14ac:dyDescent="0.25">
      <c r="A1576" s="13" t="s">
        <v>311</v>
      </c>
      <c r="B1576" s="13" t="s">
        <v>1941</v>
      </c>
      <c r="C1576" s="13" t="s">
        <v>4071</v>
      </c>
      <c r="D1576" s="13" t="s">
        <v>4150</v>
      </c>
      <c r="E1576">
        <v>36550</v>
      </c>
    </row>
    <row r="1577" spans="1:5" x14ac:dyDescent="0.25">
      <c r="A1577" s="13" t="s">
        <v>311</v>
      </c>
      <c r="B1577" s="13" t="s">
        <v>1942</v>
      </c>
      <c r="C1577" s="13" t="s">
        <v>4071</v>
      </c>
      <c r="D1577" s="13" t="s">
        <v>4150</v>
      </c>
      <c r="E1577">
        <v>50498</v>
      </c>
    </row>
    <row r="1578" spans="1:5" x14ac:dyDescent="0.25">
      <c r="A1578" s="13" t="s">
        <v>311</v>
      </c>
      <c r="B1578" s="13" t="s">
        <v>1943</v>
      </c>
      <c r="C1578" s="13" t="s">
        <v>4071</v>
      </c>
      <c r="D1578" s="13" t="s">
        <v>4150</v>
      </c>
      <c r="E1578">
        <v>42538</v>
      </c>
    </row>
    <row r="1579" spans="1:5" x14ac:dyDescent="0.25">
      <c r="A1579" s="13" t="s">
        <v>311</v>
      </c>
      <c r="B1579" s="13" t="s">
        <v>1944</v>
      </c>
      <c r="C1579" s="13" t="s">
        <v>4071</v>
      </c>
      <c r="D1579" s="13" t="s">
        <v>4150</v>
      </c>
      <c r="E1579">
        <v>28930</v>
      </c>
    </row>
    <row r="1580" spans="1:5" x14ac:dyDescent="0.25">
      <c r="A1580" s="13" t="s">
        <v>311</v>
      </c>
      <c r="B1580" s="13" t="s">
        <v>1945</v>
      </c>
      <c r="C1580" s="13" t="s">
        <v>4071</v>
      </c>
      <c r="D1580" s="13" t="s">
        <v>4150</v>
      </c>
      <c r="E1580">
        <v>36418</v>
      </c>
    </row>
    <row r="1581" spans="1:5" x14ac:dyDescent="0.25">
      <c r="A1581" s="13" t="s">
        <v>311</v>
      </c>
      <c r="B1581" s="13" t="s">
        <v>1946</v>
      </c>
      <c r="C1581" s="13" t="s">
        <v>4071</v>
      </c>
      <c r="D1581" s="13" t="s">
        <v>4150</v>
      </c>
      <c r="E1581">
        <v>35512</v>
      </c>
    </row>
    <row r="1582" spans="1:5" x14ac:dyDescent="0.25">
      <c r="A1582" s="13" t="s">
        <v>311</v>
      </c>
      <c r="B1582" s="13" t="s">
        <v>1947</v>
      </c>
      <c r="C1582" s="13" t="s">
        <v>4071</v>
      </c>
      <c r="D1582" s="13" t="s">
        <v>4150</v>
      </c>
      <c r="E1582">
        <v>30738</v>
      </c>
    </row>
    <row r="1583" spans="1:5" x14ac:dyDescent="0.25">
      <c r="A1583" s="13" t="s">
        <v>311</v>
      </c>
      <c r="B1583" s="13" t="s">
        <v>1948</v>
      </c>
      <c r="C1583" s="13" t="s">
        <v>4071</v>
      </c>
      <c r="D1583" s="13" t="s">
        <v>4150</v>
      </c>
      <c r="E1583">
        <v>30134</v>
      </c>
    </row>
    <row r="1584" spans="1:5" x14ac:dyDescent="0.25">
      <c r="A1584" s="13" t="s">
        <v>311</v>
      </c>
      <c r="B1584" s="13" t="s">
        <v>1949</v>
      </c>
      <c r="C1584" s="13" t="s">
        <v>4071</v>
      </c>
      <c r="D1584" s="13" t="s">
        <v>4150</v>
      </c>
      <c r="E1584">
        <v>31590</v>
      </c>
    </row>
    <row r="1585" spans="1:5" x14ac:dyDescent="0.25">
      <c r="A1585" s="13" t="s">
        <v>311</v>
      </c>
      <c r="B1585" s="13" t="s">
        <v>1950</v>
      </c>
      <c r="C1585" s="13" t="s">
        <v>4071</v>
      </c>
      <c r="D1585" s="13" t="s">
        <v>4150</v>
      </c>
      <c r="E1585">
        <v>36222</v>
      </c>
    </row>
    <row r="1586" spans="1:5" x14ac:dyDescent="0.25">
      <c r="A1586" s="13" t="s">
        <v>311</v>
      </c>
      <c r="B1586" s="13" t="s">
        <v>1951</v>
      </c>
      <c r="C1586" s="13" t="s">
        <v>4071</v>
      </c>
      <c r="D1586" s="13" t="s">
        <v>4150</v>
      </c>
      <c r="E1586">
        <v>42264</v>
      </c>
    </row>
    <row r="1587" spans="1:5" x14ac:dyDescent="0.25">
      <c r="A1587" s="13" t="s">
        <v>311</v>
      </c>
      <c r="B1587" s="13" t="s">
        <v>1952</v>
      </c>
      <c r="C1587" s="13" t="s">
        <v>4071</v>
      </c>
      <c r="D1587" s="13" t="s">
        <v>4150</v>
      </c>
      <c r="E1587">
        <v>33874</v>
      </c>
    </row>
    <row r="1588" spans="1:5" x14ac:dyDescent="0.25">
      <c r="A1588" s="13" t="s">
        <v>311</v>
      </c>
      <c r="B1588" s="13" t="s">
        <v>1953</v>
      </c>
      <c r="C1588" s="13" t="s">
        <v>4071</v>
      </c>
      <c r="D1588" s="13" t="s">
        <v>4150</v>
      </c>
      <c r="E1588">
        <v>39614</v>
      </c>
    </row>
    <row r="1589" spans="1:5" x14ac:dyDescent="0.25">
      <c r="A1589" s="13" t="s">
        <v>311</v>
      </c>
      <c r="B1589" s="13" t="s">
        <v>1954</v>
      </c>
      <c r="C1589" s="13" t="s">
        <v>4071</v>
      </c>
      <c r="D1589" s="13" t="s">
        <v>4150</v>
      </c>
      <c r="E1589">
        <v>49538</v>
      </c>
    </row>
    <row r="1590" spans="1:5" x14ac:dyDescent="0.25">
      <c r="A1590" s="13" t="s">
        <v>311</v>
      </c>
      <c r="B1590" s="13" t="s">
        <v>1955</v>
      </c>
      <c r="C1590" s="13" t="s">
        <v>4071</v>
      </c>
      <c r="D1590" s="13" t="s">
        <v>4150</v>
      </c>
      <c r="E1590">
        <v>38634</v>
      </c>
    </row>
    <row r="1591" spans="1:5" x14ac:dyDescent="0.25">
      <c r="A1591" s="13" t="s">
        <v>311</v>
      </c>
      <c r="B1591" s="13" t="s">
        <v>1956</v>
      </c>
      <c r="C1591" s="13" t="s">
        <v>4071</v>
      </c>
      <c r="D1591" s="13" t="s">
        <v>4150</v>
      </c>
      <c r="E1591">
        <v>48218</v>
      </c>
    </row>
    <row r="1592" spans="1:5" x14ac:dyDescent="0.25">
      <c r="A1592" s="13" t="s">
        <v>311</v>
      </c>
      <c r="B1592" s="13" t="s">
        <v>1957</v>
      </c>
      <c r="C1592" s="13" t="s">
        <v>4071</v>
      </c>
      <c r="D1592" s="13" t="s">
        <v>4150</v>
      </c>
      <c r="E1592">
        <v>28930</v>
      </c>
    </row>
    <row r="1593" spans="1:5" x14ac:dyDescent="0.25">
      <c r="A1593" s="13" t="s">
        <v>311</v>
      </c>
      <c r="B1593" s="13" t="s">
        <v>1958</v>
      </c>
      <c r="C1593" s="13" t="s">
        <v>4071</v>
      </c>
      <c r="D1593" s="13" t="s">
        <v>4150</v>
      </c>
      <c r="E1593">
        <v>30738</v>
      </c>
    </row>
    <row r="1594" spans="1:5" x14ac:dyDescent="0.25">
      <c r="A1594" s="13" t="s">
        <v>311</v>
      </c>
      <c r="B1594" s="13" t="s">
        <v>1959</v>
      </c>
      <c r="C1594" s="13" t="s">
        <v>4071</v>
      </c>
      <c r="D1594" s="13" t="s">
        <v>4150</v>
      </c>
      <c r="E1594">
        <v>41658</v>
      </c>
    </row>
    <row r="1595" spans="1:5" x14ac:dyDescent="0.25">
      <c r="A1595" s="13" t="s">
        <v>311</v>
      </c>
      <c r="B1595" s="13" t="s">
        <v>1960</v>
      </c>
      <c r="C1595" s="13" t="s">
        <v>4071</v>
      </c>
      <c r="D1595" s="13" t="s">
        <v>4150</v>
      </c>
      <c r="E1595">
        <v>40828</v>
      </c>
    </row>
    <row r="1596" spans="1:5" x14ac:dyDescent="0.25">
      <c r="A1596" s="13" t="s">
        <v>311</v>
      </c>
      <c r="B1596" s="13" t="s">
        <v>1961</v>
      </c>
      <c r="C1596" s="13" t="s">
        <v>4071</v>
      </c>
      <c r="D1596" s="13" t="s">
        <v>4150</v>
      </c>
      <c r="E1596">
        <v>29534</v>
      </c>
    </row>
    <row r="1597" spans="1:5" x14ac:dyDescent="0.25">
      <c r="A1597" s="13" t="s">
        <v>311</v>
      </c>
      <c r="B1597" s="13" t="s">
        <v>1962</v>
      </c>
      <c r="C1597" s="13" t="s">
        <v>4071</v>
      </c>
      <c r="D1597" s="13" t="s">
        <v>4150</v>
      </c>
      <c r="E1597">
        <v>30134</v>
      </c>
    </row>
    <row r="1598" spans="1:5" x14ac:dyDescent="0.25">
      <c r="A1598" s="13" t="s">
        <v>311</v>
      </c>
      <c r="B1598" s="13" t="s">
        <v>1963</v>
      </c>
      <c r="C1598" s="13" t="s">
        <v>4071</v>
      </c>
      <c r="D1598" s="13" t="s">
        <v>4150</v>
      </c>
      <c r="E1598">
        <v>40590</v>
      </c>
    </row>
    <row r="1599" spans="1:5" x14ac:dyDescent="0.25">
      <c r="A1599" s="13" t="s">
        <v>311</v>
      </c>
      <c r="B1599" s="13" t="s">
        <v>1964</v>
      </c>
      <c r="C1599" s="13" t="s">
        <v>4071</v>
      </c>
      <c r="D1599" s="13" t="s">
        <v>4150</v>
      </c>
      <c r="E1599">
        <v>36692</v>
      </c>
    </row>
    <row r="1600" spans="1:5" x14ac:dyDescent="0.25">
      <c r="A1600" s="13" t="s">
        <v>311</v>
      </c>
      <c r="B1600" s="13" t="s">
        <v>1965</v>
      </c>
      <c r="C1600" s="13" t="s">
        <v>4071</v>
      </c>
      <c r="D1600" s="13" t="s">
        <v>4150</v>
      </c>
      <c r="E1600">
        <v>37746</v>
      </c>
    </row>
    <row r="1601" spans="1:5" x14ac:dyDescent="0.25">
      <c r="A1601" s="13" t="s">
        <v>311</v>
      </c>
      <c r="B1601" s="13" t="s">
        <v>1966</v>
      </c>
      <c r="C1601" s="13" t="s">
        <v>4071</v>
      </c>
      <c r="D1601" s="13" t="s">
        <v>4150</v>
      </c>
      <c r="E1601">
        <v>32472</v>
      </c>
    </row>
    <row r="1602" spans="1:5" x14ac:dyDescent="0.25">
      <c r="A1602" s="13" t="s">
        <v>311</v>
      </c>
      <c r="B1602" s="13" t="s">
        <v>1967</v>
      </c>
      <c r="C1602" s="13" t="s">
        <v>4071</v>
      </c>
      <c r="D1602" s="13" t="s">
        <v>4150</v>
      </c>
      <c r="E1602">
        <v>48218</v>
      </c>
    </row>
    <row r="1603" spans="1:5" x14ac:dyDescent="0.25">
      <c r="A1603" s="13" t="s">
        <v>311</v>
      </c>
      <c r="B1603" s="13" t="s">
        <v>1968</v>
      </c>
      <c r="C1603" s="13" t="s">
        <v>4071</v>
      </c>
      <c r="D1603" s="13" t="s">
        <v>4150</v>
      </c>
      <c r="E1603">
        <v>34602</v>
      </c>
    </row>
    <row r="1604" spans="1:5" x14ac:dyDescent="0.25">
      <c r="A1604" s="13" t="s">
        <v>311</v>
      </c>
      <c r="B1604" s="13" t="s">
        <v>1969</v>
      </c>
      <c r="C1604" s="13" t="s">
        <v>4071</v>
      </c>
      <c r="D1604" s="13" t="s">
        <v>4150</v>
      </c>
      <c r="E1604">
        <v>50678</v>
      </c>
    </row>
    <row r="1605" spans="1:5" x14ac:dyDescent="0.25">
      <c r="A1605" s="13" t="s">
        <v>311</v>
      </c>
      <c r="B1605" s="13" t="s">
        <v>1970</v>
      </c>
      <c r="C1605" s="13" t="s">
        <v>4071</v>
      </c>
      <c r="D1605" s="13" t="s">
        <v>4150</v>
      </c>
      <c r="E1605">
        <v>32796</v>
      </c>
    </row>
    <row r="1606" spans="1:5" x14ac:dyDescent="0.25">
      <c r="A1606" s="13" t="s">
        <v>311</v>
      </c>
      <c r="B1606" s="13" t="s">
        <v>1971</v>
      </c>
      <c r="C1606" s="13" t="s">
        <v>4071</v>
      </c>
      <c r="D1606" s="13" t="s">
        <v>4150</v>
      </c>
      <c r="E1606">
        <v>36540</v>
      </c>
    </row>
    <row r="1607" spans="1:5" x14ac:dyDescent="0.25">
      <c r="A1607" s="13" t="s">
        <v>311</v>
      </c>
      <c r="B1607" s="13" t="s">
        <v>1972</v>
      </c>
      <c r="C1607" s="13" t="s">
        <v>4071</v>
      </c>
      <c r="D1607" s="13" t="s">
        <v>4150</v>
      </c>
      <c r="E1607">
        <v>48218</v>
      </c>
    </row>
    <row r="1608" spans="1:5" x14ac:dyDescent="0.25">
      <c r="A1608" s="13" t="s">
        <v>311</v>
      </c>
      <c r="B1608" s="13" t="s">
        <v>1973</v>
      </c>
      <c r="C1608" s="13" t="s">
        <v>4071</v>
      </c>
      <c r="D1608" s="13" t="s">
        <v>4150</v>
      </c>
      <c r="E1608">
        <v>29534</v>
      </c>
    </row>
    <row r="1609" spans="1:5" x14ac:dyDescent="0.25">
      <c r="A1609" s="13" t="s">
        <v>311</v>
      </c>
      <c r="B1609" s="13" t="s">
        <v>1974</v>
      </c>
      <c r="C1609" s="13" t="s">
        <v>4071</v>
      </c>
      <c r="D1609" s="13" t="s">
        <v>4150</v>
      </c>
      <c r="E1609">
        <v>48218</v>
      </c>
    </row>
    <row r="1610" spans="1:5" x14ac:dyDescent="0.25">
      <c r="A1610" s="13" t="s">
        <v>312</v>
      </c>
      <c r="B1610" s="13" t="s">
        <v>1975</v>
      </c>
      <c r="C1610" s="13" t="s">
        <v>4071</v>
      </c>
      <c r="D1610" s="13" t="s">
        <v>4150</v>
      </c>
      <c r="E1610">
        <v>50678</v>
      </c>
    </row>
    <row r="1611" spans="1:5" x14ac:dyDescent="0.25">
      <c r="A1611" s="13" t="s">
        <v>312</v>
      </c>
      <c r="B1611" s="13" t="s">
        <v>1976</v>
      </c>
      <c r="C1611" s="13" t="s">
        <v>4071</v>
      </c>
      <c r="D1611" s="13" t="s">
        <v>4150</v>
      </c>
      <c r="E1611">
        <v>31590</v>
      </c>
    </row>
    <row r="1612" spans="1:5" x14ac:dyDescent="0.25">
      <c r="A1612" s="13" t="s">
        <v>312</v>
      </c>
      <c r="B1612" s="13" t="s">
        <v>1977</v>
      </c>
      <c r="C1612" s="13" t="s">
        <v>4071</v>
      </c>
      <c r="D1612" s="13" t="s">
        <v>4150</v>
      </c>
      <c r="E1612">
        <v>48968</v>
      </c>
    </row>
    <row r="1613" spans="1:5" x14ac:dyDescent="0.25">
      <c r="A1613" s="13" t="s">
        <v>312</v>
      </c>
      <c r="B1613" s="13" t="s">
        <v>1978</v>
      </c>
      <c r="C1613" s="13" t="s">
        <v>4071</v>
      </c>
      <c r="D1613" s="13" t="s">
        <v>4150</v>
      </c>
      <c r="E1613">
        <v>38474</v>
      </c>
    </row>
    <row r="1614" spans="1:5" x14ac:dyDescent="0.25">
      <c r="A1614" s="13" t="s">
        <v>312</v>
      </c>
      <c r="B1614" s="13" t="s">
        <v>1979</v>
      </c>
      <c r="C1614" s="13" t="s">
        <v>4071</v>
      </c>
      <c r="D1614" s="13" t="s">
        <v>4150</v>
      </c>
      <c r="E1614">
        <v>37142</v>
      </c>
    </row>
    <row r="1615" spans="1:5" x14ac:dyDescent="0.25">
      <c r="A1615" s="13" t="s">
        <v>312</v>
      </c>
      <c r="B1615" s="13" t="s">
        <v>1980</v>
      </c>
      <c r="C1615" s="13" t="s">
        <v>4071</v>
      </c>
      <c r="D1615" s="13" t="s">
        <v>4150</v>
      </c>
      <c r="E1615">
        <v>32388</v>
      </c>
    </row>
    <row r="1616" spans="1:5" x14ac:dyDescent="0.25">
      <c r="A1616" s="13" t="s">
        <v>312</v>
      </c>
      <c r="B1616" s="13" t="s">
        <v>1981</v>
      </c>
      <c r="C1616" s="13" t="s">
        <v>4071</v>
      </c>
      <c r="D1616" s="13" t="s">
        <v>4150</v>
      </c>
      <c r="E1616">
        <v>34478</v>
      </c>
    </row>
    <row r="1617" spans="1:5" x14ac:dyDescent="0.25">
      <c r="A1617" s="13" t="s">
        <v>312</v>
      </c>
      <c r="B1617" s="13" t="s">
        <v>1982</v>
      </c>
      <c r="C1617" s="13" t="s">
        <v>4071</v>
      </c>
      <c r="D1617" s="13" t="s">
        <v>4150</v>
      </c>
      <c r="E1617">
        <v>39238</v>
      </c>
    </row>
    <row r="1618" spans="1:5" x14ac:dyDescent="0.25">
      <c r="A1618" s="13" t="s">
        <v>312</v>
      </c>
      <c r="B1618" s="13" t="s">
        <v>1983</v>
      </c>
      <c r="C1618" s="13" t="s">
        <v>4071</v>
      </c>
      <c r="D1618" s="13" t="s">
        <v>4150</v>
      </c>
      <c r="E1618">
        <v>40828</v>
      </c>
    </row>
    <row r="1619" spans="1:5" x14ac:dyDescent="0.25">
      <c r="A1619" s="13" t="s">
        <v>312</v>
      </c>
      <c r="B1619" s="13" t="s">
        <v>1984</v>
      </c>
      <c r="C1619" s="13" t="s">
        <v>4071</v>
      </c>
      <c r="D1619" s="13" t="s">
        <v>4150</v>
      </c>
      <c r="E1619">
        <v>43108</v>
      </c>
    </row>
    <row r="1620" spans="1:5" x14ac:dyDescent="0.25">
      <c r="A1620" s="13" t="s">
        <v>312</v>
      </c>
      <c r="B1620" s="13" t="s">
        <v>1985</v>
      </c>
      <c r="C1620" s="13" t="s">
        <v>4071</v>
      </c>
      <c r="D1620" s="13" t="s">
        <v>4150</v>
      </c>
      <c r="E1620">
        <v>43890.1</v>
      </c>
    </row>
    <row r="1621" spans="1:5" x14ac:dyDescent="0.25">
      <c r="A1621" s="13" t="s">
        <v>312</v>
      </c>
      <c r="B1621" s="13" t="s">
        <v>1986</v>
      </c>
      <c r="C1621" s="13" t="s">
        <v>4071</v>
      </c>
      <c r="D1621" s="13" t="s">
        <v>4150</v>
      </c>
      <c r="E1621">
        <v>40828</v>
      </c>
    </row>
    <row r="1622" spans="1:5" x14ac:dyDescent="0.25">
      <c r="A1622" s="13" t="s">
        <v>312</v>
      </c>
      <c r="B1622" s="13" t="s">
        <v>1987</v>
      </c>
      <c r="C1622" s="13" t="s">
        <v>4071</v>
      </c>
      <c r="D1622" s="13" t="s">
        <v>4150</v>
      </c>
      <c r="E1622">
        <v>44818</v>
      </c>
    </row>
    <row r="1623" spans="1:5" x14ac:dyDescent="0.25">
      <c r="A1623" s="13" t="s">
        <v>312</v>
      </c>
      <c r="B1623" s="13" t="s">
        <v>1988</v>
      </c>
      <c r="C1623" s="13" t="s">
        <v>4071</v>
      </c>
      <c r="D1623" s="13" t="s">
        <v>4150</v>
      </c>
      <c r="E1623">
        <v>44248</v>
      </c>
    </row>
    <row r="1624" spans="1:5" x14ac:dyDescent="0.25">
      <c r="A1624" s="13" t="s">
        <v>312</v>
      </c>
      <c r="B1624" s="13" t="s">
        <v>1989</v>
      </c>
      <c r="C1624" s="13" t="s">
        <v>4071</v>
      </c>
      <c r="D1624" s="13" t="s">
        <v>4150</v>
      </c>
      <c r="E1624">
        <v>39044</v>
      </c>
    </row>
    <row r="1625" spans="1:5" x14ac:dyDescent="0.25">
      <c r="A1625" s="13" t="s">
        <v>312</v>
      </c>
      <c r="B1625" s="13" t="s">
        <v>1990</v>
      </c>
      <c r="C1625" s="13" t="s">
        <v>4071</v>
      </c>
      <c r="D1625" s="13" t="s">
        <v>4150</v>
      </c>
      <c r="E1625">
        <v>42264</v>
      </c>
    </row>
    <row r="1626" spans="1:5" x14ac:dyDescent="0.25">
      <c r="A1626" s="13" t="s">
        <v>312</v>
      </c>
      <c r="B1626" s="13" t="s">
        <v>1991</v>
      </c>
      <c r="C1626" s="13" t="s">
        <v>4071</v>
      </c>
      <c r="D1626" s="13" t="s">
        <v>4150</v>
      </c>
      <c r="E1626">
        <v>51818</v>
      </c>
    </row>
    <row r="1627" spans="1:5" x14ac:dyDescent="0.25">
      <c r="A1627" s="13" t="s">
        <v>312</v>
      </c>
      <c r="B1627" s="13" t="s">
        <v>1992</v>
      </c>
      <c r="C1627" s="13" t="s">
        <v>4071</v>
      </c>
      <c r="D1627" s="13" t="s">
        <v>4150</v>
      </c>
      <c r="E1627">
        <v>35482</v>
      </c>
    </row>
    <row r="1628" spans="1:5" x14ac:dyDescent="0.25">
      <c r="A1628" s="13" t="s">
        <v>312</v>
      </c>
      <c r="B1628" s="13" t="s">
        <v>1993</v>
      </c>
      <c r="C1628" s="13" t="s">
        <v>4071</v>
      </c>
      <c r="D1628" s="13" t="s">
        <v>4150</v>
      </c>
      <c r="E1628">
        <v>34160</v>
      </c>
    </row>
    <row r="1629" spans="1:5" x14ac:dyDescent="0.25">
      <c r="A1629" s="13" t="s">
        <v>312</v>
      </c>
      <c r="B1629" s="13" t="s">
        <v>1994</v>
      </c>
      <c r="C1629" s="13" t="s">
        <v>4071</v>
      </c>
      <c r="D1629" s="13" t="s">
        <v>4150</v>
      </c>
      <c r="E1629">
        <v>44084</v>
      </c>
    </row>
    <row r="1630" spans="1:5" x14ac:dyDescent="0.25">
      <c r="A1630" s="13" t="s">
        <v>312</v>
      </c>
      <c r="B1630" s="13" t="s">
        <v>1995</v>
      </c>
      <c r="C1630" s="13" t="s">
        <v>4071</v>
      </c>
      <c r="D1630" s="13" t="s">
        <v>4150</v>
      </c>
      <c r="E1630">
        <v>42400</v>
      </c>
    </row>
    <row r="1631" spans="1:5" x14ac:dyDescent="0.25">
      <c r="A1631" s="13" t="s">
        <v>312</v>
      </c>
      <c r="B1631" s="13" t="s">
        <v>1996</v>
      </c>
      <c r="C1631" s="13" t="s">
        <v>4071</v>
      </c>
      <c r="D1631" s="13" t="s">
        <v>4150</v>
      </c>
      <c r="E1631">
        <v>48968</v>
      </c>
    </row>
    <row r="1632" spans="1:5" x14ac:dyDescent="0.25">
      <c r="A1632" s="13" t="s">
        <v>312</v>
      </c>
      <c r="B1632" s="13" t="s">
        <v>1997</v>
      </c>
      <c r="C1632" s="13" t="s">
        <v>4071</v>
      </c>
      <c r="D1632" s="13" t="s">
        <v>4150</v>
      </c>
      <c r="E1632">
        <v>36086</v>
      </c>
    </row>
    <row r="1633" spans="1:5" x14ac:dyDescent="0.25">
      <c r="A1633" s="13" t="s">
        <v>312</v>
      </c>
      <c r="B1633" s="13" t="s">
        <v>1998</v>
      </c>
      <c r="C1633" s="13" t="s">
        <v>4071</v>
      </c>
      <c r="D1633" s="13" t="s">
        <v>4150</v>
      </c>
      <c r="E1633">
        <v>48968</v>
      </c>
    </row>
    <row r="1634" spans="1:5" x14ac:dyDescent="0.25">
      <c r="A1634" s="13" t="s">
        <v>312</v>
      </c>
      <c r="B1634" s="13" t="s">
        <v>1999</v>
      </c>
      <c r="C1634" s="13" t="s">
        <v>4071</v>
      </c>
      <c r="D1634" s="13" t="s">
        <v>4150</v>
      </c>
      <c r="E1634">
        <v>28930</v>
      </c>
    </row>
    <row r="1635" spans="1:5" x14ac:dyDescent="0.25">
      <c r="A1635" s="13" t="s">
        <v>312</v>
      </c>
      <c r="B1635" s="13" t="s">
        <v>2000</v>
      </c>
      <c r="C1635" s="13" t="s">
        <v>4071</v>
      </c>
      <c r="D1635" s="13" t="s">
        <v>4150</v>
      </c>
      <c r="E1635">
        <v>51818</v>
      </c>
    </row>
    <row r="1636" spans="1:5" x14ac:dyDescent="0.25">
      <c r="A1636" s="13" t="s">
        <v>312</v>
      </c>
      <c r="B1636" s="13" t="s">
        <v>2001</v>
      </c>
      <c r="C1636" s="13" t="s">
        <v>4071</v>
      </c>
      <c r="D1636" s="13" t="s">
        <v>4150</v>
      </c>
      <c r="E1636">
        <v>45516</v>
      </c>
    </row>
    <row r="1637" spans="1:5" x14ac:dyDescent="0.25">
      <c r="A1637" s="13" t="s">
        <v>312</v>
      </c>
      <c r="B1637" s="13" t="s">
        <v>2002</v>
      </c>
      <c r="C1637" s="13" t="s">
        <v>4071</v>
      </c>
      <c r="D1637" s="13" t="s">
        <v>4150</v>
      </c>
      <c r="E1637">
        <v>41968</v>
      </c>
    </row>
    <row r="1638" spans="1:5" x14ac:dyDescent="0.25">
      <c r="A1638" s="13" t="s">
        <v>312</v>
      </c>
      <c r="B1638" s="13" t="s">
        <v>2003</v>
      </c>
      <c r="C1638" s="13" t="s">
        <v>4071</v>
      </c>
      <c r="D1638" s="13" t="s">
        <v>4150</v>
      </c>
      <c r="E1638">
        <v>40184</v>
      </c>
    </row>
    <row r="1639" spans="1:5" x14ac:dyDescent="0.25">
      <c r="A1639" s="13" t="s">
        <v>312</v>
      </c>
      <c r="B1639" s="13" t="s">
        <v>2004</v>
      </c>
      <c r="C1639" s="13" t="s">
        <v>4071</v>
      </c>
      <c r="D1639" s="13" t="s">
        <v>4150</v>
      </c>
      <c r="E1639">
        <v>36692</v>
      </c>
    </row>
    <row r="1640" spans="1:5" x14ac:dyDescent="0.25">
      <c r="A1640" s="13" t="s">
        <v>312</v>
      </c>
      <c r="B1640" s="13" t="s">
        <v>2005</v>
      </c>
      <c r="C1640" s="13" t="s">
        <v>4071</v>
      </c>
      <c r="D1640" s="13" t="s">
        <v>4150</v>
      </c>
      <c r="E1640">
        <v>40828</v>
      </c>
    </row>
    <row r="1641" spans="1:5" x14ac:dyDescent="0.25">
      <c r="A1641" s="13" t="s">
        <v>312</v>
      </c>
      <c r="B1641" s="13" t="s">
        <v>2006</v>
      </c>
      <c r="C1641" s="13" t="s">
        <v>4071</v>
      </c>
      <c r="D1641" s="13" t="s">
        <v>4150</v>
      </c>
      <c r="E1641">
        <v>50108</v>
      </c>
    </row>
    <row r="1642" spans="1:5" x14ac:dyDescent="0.25">
      <c r="A1642" s="13" t="s">
        <v>312</v>
      </c>
      <c r="B1642" s="13" t="s">
        <v>2007</v>
      </c>
      <c r="C1642" s="13" t="s">
        <v>4071</v>
      </c>
      <c r="D1642" s="13" t="s">
        <v>4150</v>
      </c>
      <c r="E1642">
        <v>36254</v>
      </c>
    </row>
    <row r="1643" spans="1:5" x14ac:dyDescent="0.25">
      <c r="A1643" s="13" t="s">
        <v>312</v>
      </c>
      <c r="B1643" s="13" t="s">
        <v>2008</v>
      </c>
      <c r="C1643" s="13" t="s">
        <v>4071</v>
      </c>
      <c r="D1643" s="13" t="s">
        <v>4150</v>
      </c>
      <c r="E1643">
        <v>28930</v>
      </c>
    </row>
    <row r="1644" spans="1:5" x14ac:dyDescent="0.25">
      <c r="A1644" s="13" t="s">
        <v>312</v>
      </c>
      <c r="B1644" s="13" t="s">
        <v>2009</v>
      </c>
      <c r="C1644" s="13" t="s">
        <v>4071</v>
      </c>
      <c r="D1644" s="13" t="s">
        <v>4150</v>
      </c>
      <c r="E1644">
        <v>40828</v>
      </c>
    </row>
    <row r="1645" spans="1:5" x14ac:dyDescent="0.25">
      <c r="A1645" s="13" t="s">
        <v>312</v>
      </c>
      <c r="B1645" s="13" t="s">
        <v>2010</v>
      </c>
      <c r="C1645" s="13" t="s">
        <v>4071</v>
      </c>
      <c r="D1645" s="13" t="s">
        <v>4150</v>
      </c>
      <c r="E1645">
        <v>44084</v>
      </c>
    </row>
    <row r="1646" spans="1:5" x14ac:dyDescent="0.25">
      <c r="A1646" s="13" t="s">
        <v>312</v>
      </c>
      <c r="B1646" s="13" t="s">
        <v>2011</v>
      </c>
      <c r="C1646" s="13" t="s">
        <v>4071</v>
      </c>
      <c r="D1646" s="13" t="s">
        <v>4150</v>
      </c>
      <c r="E1646">
        <v>40828</v>
      </c>
    </row>
    <row r="1647" spans="1:5" x14ac:dyDescent="0.25">
      <c r="A1647" s="13" t="s">
        <v>312</v>
      </c>
      <c r="B1647" s="13" t="s">
        <v>2012</v>
      </c>
      <c r="C1647" s="13" t="s">
        <v>4071</v>
      </c>
      <c r="D1647" s="13" t="s">
        <v>4150</v>
      </c>
      <c r="E1647">
        <v>34444</v>
      </c>
    </row>
    <row r="1648" spans="1:5" x14ac:dyDescent="0.25">
      <c r="A1648" s="13" t="s">
        <v>312</v>
      </c>
      <c r="B1648" s="13" t="s">
        <v>2013</v>
      </c>
      <c r="C1648" s="13" t="s">
        <v>4071</v>
      </c>
      <c r="D1648" s="13" t="s">
        <v>4150</v>
      </c>
      <c r="E1648">
        <v>40828</v>
      </c>
    </row>
    <row r="1649" spans="1:5" x14ac:dyDescent="0.25">
      <c r="A1649" s="13" t="s">
        <v>312</v>
      </c>
      <c r="B1649" s="13" t="s">
        <v>2014</v>
      </c>
      <c r="C1649" s="13" t="s">
        <v>4071</v>
      </c>
      <c r="D1649" s="13" t="s">
        <v>4150</v>
      </c>
      <c r="E1649">
        <v>35048</v>
      </c>
    </row>
    <row r="1650" spans="1:5" x14ac:dyDescent="0.25">
      <c r="A1650" s="13" t="s">
        <v>312</v>
      </c>
      <c r="B1650" s="13" t="s">
        <v>2015</v>
      </c>
      <c r="C1650" s="13" t="s">
        <v>4071</v>
      </c>
      <c r="D1650" s="13" t="s">
        <v>4150</v>
      </c>
      <c r="E1650">
        <v>33272</v>
      </c>
    </row>
    <row r="1651" spans="1:5" x14ac:dyDescent="0.25">
      <c r="A1651" s="13" t="s">
        <v>312</v>
      </c>
      <c r="B1651" s="13" t="s">
        <v>2016</v>
      </c>
      <c r="C1651" s="13" t="s">
        <v>4071</v>
      </c>
      <c r="D1651" s="13" t="s">
        <v>4150</v>
      </c>
      <c r="E1651">
        <v>33676</v>
      </c>
    </row>
    <row r="1652" spans="1:5" x14ac:dyDescent="0.25">
      <c r="A1652" s="13" t="s">
        <v>312</v>
      </c>
      <c r="B1652" s="13" t="s">
        <v>2017</v>
      </c>
      <c r="C1652" s="13" t="s">
        <v>4071</v>
      </c>
      <c r="D1652" s="13" t="s">
        <v>4150</v>
      </c>
      <c r="E1652">
        <v>38166</v>
      </c>
    </row>
    <row r="1653" spans="1:5" x14ac:dyDescent="0.25">
      <c r="A1653" s="13" t="s">
        <v>312</v>
      </c>
      <c r="B1653" s="13" t="s">
        <v>2018</v>
      </c>
      <c r="C1653" s="13" t="s">
        <v>4071</v>
      </c>
      <c r="D1653" s="13" t="s">
        <v>4150</v>
      </c>
      <c r="E1653">
        <v>40828</v>
      </c>
    </row>
    <row r="1654" spans="1:5" x14ac:dyDescent="0.25">
      <c r="A1654" s="13" t="s">
        <v>312</v>
      </c>
      <c r="B1654" s="13" t="s">
        <v>2019</v>
      </c>
      <c r="C1654" s="13" t="s">
        <v>4071</v>
      </c>
      <c r="D1654" s="13" t="s">
        <v>4150</v>
      </c>
      <c r="E1654">
        <v>52958</v>
      </c>
    </row>
    <row r="1655" spans="1:5" x14ac:dyDescent="0.25">
      <c r="A1655" s="13" t="s">
        <v>312</v>
      </c>
      <c r="B1655" s="13" t="s">
        <v>2020</v>
      </c>
      <c r="C1655" s="13" t="s">
        <v>4071</v>
      </c>
      <c r="D1655" s="13" t="s">
        <v>4150</v>
      </c>
      <c r="E1655">
        <v>38066</v>
      </c>
    </row>
    <row r="1656" spans="1:5" x14ac:dyDescent="0.25">
      <c r="A1656" s="13" t="s">
        <v>312</v>
      </c>
      <c r="B1656" s="13" t="s">
        <v>2021</v>
      </c>
      <c r="C1656" s="13" t="s">
        <v>4071</v>
      </c>
      <c r="D1656" s="13" t="s">
        <v>4150</v>
      </c>
      <c r="E1656">
        <v>40828</v>
      </c>
    </row>
    <row r="1657" spans="1:5" x14ac:dyDescent="0.25">
      <c r="A1657" s="13" t="s">
        <v>312</v>
      </c>
      <c r="B1657" s="13" t="s">
        <v>2022</v>
      </c>
      <c r="C1657" s="13" t="s">
        <v>4071</v>
      </c>
      <c r="D1657" s="13" t="s">
        <v>4150</v>
      </c>
      <c r="E1657">
        <v>40184</v>
      </c>
    </row>
    <row r="1658" spans="1:5" x14ac:dyDescent="0.25">
      <c r="A1658" s="13" t="s">
        <v>312</v>
      </c>
      <c r="B1658" s="13" t="s">
        <v>2023</v>
      </c>
      <c r="C1658" s="13" t="s">
        <v>4071</v>
      </c>
      <c r="D1658" s="13" t="s">
        <v>4150</v>
      </c>
      <c r="E1658">
        <v>29534</v>
      </c>
    </row>
    <row r="1659" spans="1:5" x14ac:dyDescent="0.25">
      <c r="A1659" s="13" t="s">
        <v>312</v>
      </c>
      <c r="B1659" s="13" t="s">
        <v>2024</v>
      </c>
      <c r="C1659" s="13" t="s">
        <v>4071</v>
      </c>
      <c r="D1659" s="13" t="s">
        <v>4150</v>
      </c>
      <c r="E1659">
        <v>39384</v>
      </c>
    </row>
    <row r="1660" spans="1:5" x14ac:dyDescent="0.25">
      <c r="A1660" s="13" t="s">
        <v>312</v>
      </c>
      <c r="B1660" s="13" t="s">
        <v>2025</v>
      </c>
      <c r="C1660" s="13" t="s">
        <v>4071</v>
      </c>
      <c r="D1660" s="13" t="s">
        <v>4150</v>
      </c>
      <c r="E1660">
        <v>49506</v>
      </c>
    </row>
    <row r="1661" spans="1:5" x14ac:dyDescent="0.25">
      <c r="A1661" s="13" t="s">
        <v>312</v>
      </c>
      <c r="B1661" s="13" t="s">
        <v>2026</v>
      </c>
      <c r="C1661" s="13" t="s">
        <v>4071</v>
      </c>
      <c r="D1661" s="13" t="s">
        <v>4150</v>
      </c>
      <c r="E1661">
        <v>32668</v>
      </c>
    </row>
    <row r="1662" spans="1:5" x14ac:dyDescent="0.25">
      <c r="A1662" s="13" t="s">
        <v>312</v>
      </c>
      <c r="B1662" s="13" t="s">
        <v>2027</v>
      </c>
      <c r="C1662" s="13" t="s">
        <v>4071</v>
      </c>
      <c r="D1662" s="13" t="s">
        <v>4150</v>
      </c>
      <c r="E1662">
        <v>43678</v>
      </c>
    </row>
    <row r="1663" spans="1:5" x14ac:dyDescent="0.25">
      <c r="A1663" s="13" t="s">
        <v>312</v>
      </c>
      <c r="B1663" s="13" t="s">
        <v>2028</v>
      </c>
      <c r="C1663" s="13" t="s">
        <v>4071</v>
      </c>
      <c r="D1663" s="13" t="s">
        <v>4150</v>
      </c>
      <c r="E1663">
        <v>48788</v>
      </c>
    </row>
    <row r="1664" spans="1:5" x14ac:dyDescent="0.25">
      <c r="A1664" s="13" t="s">
        <v>312</v>
      </c>
      <c r="B1664" s="13" t="s">
        <v>2029</v>
      </c>
      <c r="C1664" s="13" t="s">
        <v>4071</v>
      </c>
      <c r="D1664" s="13" t="s">
        <v>4150</v>
      </c>
      <c r="E1664">
        <v>28930</v>
      </c>
    </row>
    <row r="1665" spans="1:5" x14ac:dyDescent="0.25">
      <c r="A1665" s="13" t="s">
        <v>312</v>
      </c>
      <c r="B1665" s="13" t="s">
        <v>2030</v>
      </c>
      <c r="C1665" s="13" t="s">
        <v>4071</v>
      </c>
      <c r="D1665" s="13" t="s">
        <v>4150</v>
      </c>
      <c r="E1665">
        <v>32388</v>
      </c>
    </row>
    <row r="1666" spans="1:5" x14ac:dyDescent="0.25">
      <c r="A1666" s="13" t="s">
        <v>312</v>
      </c>
      <c r="B1666" s="13" t="s">
        <v>2031</v>
      </c>
      <c r="C1666" s="13" t="s">
        <v>4071</v>
      </c>
      <c r="D1666" s="13" t="s">
        <v>4150</v>
      </c>
      <c r="E1666">
        <v>48968</v>
      </c>
    </row>
    <row r="1667" spans="1:5" x14ac:dyDescent="0.25">
      <c r="A1667" s="13" t="s">
        <v>312</v>
      </c>
      <c r="B1667" s="13" t="s">
        <v>2032</v>
      </c>
      <c r="C1667" s="13" t="s">
        <v>4071</v>
      </c>
      <c r="D1667" s="13" t="s">
        <v>4150</v>
      </c>
      <c r="E1667">
        <v>40828</v>
      </c>
    </row>
    <row r="1668" spans="1:5" x14ac:dyDescent="0.25">
      <c r="A1668" s="13" t="s">
        <v>312</v>
      </c>
      <c r="B1668" s="13" t="s">
        <v>2033</v>
      </c>
      <c r="C1668" s="13" t="s">
        <v>4071</v>
      </c>
      <c r="D1668" s="13" t="s">
        <v>4150</v>
      </c>
      <c r="E1668">
        <v>40828</v>
      </c>
    </row>
    <row r="1669" spans="1:5" x14ac:dyDescent="0.25">
      <c r="A1669" s="13" t="s">
        <v>331</v>
      </c>
      <c r="B1669" s="13" t="s">
        <v>2034</v>
      </c>
      <c r="C1669" s="13" t="s">
        <v>4071</v>
      </c>
      <c r="D1669" s="13" t="s">
        <v>4150</v>
      </c>
      <c r="E1669">
        <v>34880</v>
      </c>
    </row>
    <row r="1670" spans="1:5" x14ac:dyDescent="0.25">
      <c r="A1670" s="13" t="s">
        <v>331</v>
      </c>
      <c r="B1670" s="13" t="s">
        <v>2035</v>
      </c>
      <c r="C1670" s="13" t="s">
        <v>4071</v>
      </c>
      <c r="D1670" s="13" t="s">
        <v>4150</v>
      </c>
      <c r="E1670">
        <v>48968</v>
      </c>
    </row>
    <row r="1671" spans="1:5" x14ac:dyDescent="0.25">
      <c r="A1671" s="13" t="s">
        <v>331</v>
      </c>
      <c r="B1671" s="13" t="s">
        <v>2036</v>
      </c>
      <c r="C1671" s="13" t="s">
        <v>4071</v>
      </c>
      <c r="D1671" s="13" t="s">
        <v>4150</v>
      </c>
      <c r="E1671">
        <v>40184</v>
      </c>
    </row>
    <row r="1672" spans="1:5" x14ac:dyDescent="0.25">
      <c r="A1672" s="13" t="s">
        <v>331</v>
      </c>
      <c r="B1672" s="13" t="s">
        <v>2037</v>
      </c>
      <c r="C1672" s="13" t="s">
        <v>4071</v>
      </c>
      <c r="D1672" s="13" t="s">
        <v>4150</v>
      </c>
      <c r="E1672">
        <v>51248</v>
      </c>
    </row>
    <row r="1673" spans="1:5" x14ac:dyDescent="0.25">
      <c r="A1673" s="13" t="s">
        <v>331</v>
      </c>
      <c r="B1673" s="13" t="s">
        <v>2038</v>
      </c>
      <c r="C1673" s="13" t="s">
        <v>4071</v>
      </c>
      <c r="D1673" s="13" t="s">
        <v>4150</v>
      </c>
      <c r="E1673">
        <v>44818</v>
      </c>
    </row>
    <row r="1674" spans="1:5" x14ac:dyDescent="0.25">
      <c r="A1674" s="13" t="s">
        <v>331</v>
      </c>
      <c r="B1674" s="13" t="s">
        <v>2039</v>
      </c>
      <c r="C1674" s="13" t="s">
        <v>4071</v>
      </c>
      <c r="D1674" s="13" t="s">
        <v>4150</v>
      </c>
      <c r="E1674">
        <v>40828</v>
      </c>
    </row>
    <row r="1675" spans="1:5" x14ac:dyDescent="0.25">
      <c r="A1675" s="13" t="s">
        <v>331</v>
      </c>
      <c r="B1675" s="13" t="s">
        <v>2040</v>
      </c>
      <c r="C1675" s="13" t="s">
        <v>4071</v>
      </c>
      <c r="D1675" s="13" t="s">
        <v>4150</v>
      </c>
      <c r="E1675">
        <v>48968</v>
      </c>
    </row>
    <row r="1676" spans="1:5" x14ac:dyDescent="0.25">
      <c r="A1676" s="13" t="s">
        <v>331</v>
      </c>
      <c r="B1676" s="13" t="s">
        <v>2041</v>
      </c>
      <c r="C1676" s="13" t="s">
        <v>4071</v>
      </c>
      <c r="D1676" s="13" t="s">
        <v>4150</v>
      </c>
      <c r="E1676">
        <v>48968</v>
      </c>
    </row>
    <row r="1677" spans="1:5" x14ac:dyDescent="0.25">
      <c r="A1677" s="13" t="s">
        <v>331</v>
      </c>
      <c r="B1677" s="13" t="s">
        <v>2042</v>
      </c>
      <c r="C1677" s="13" t="s">
        <v>4071</v>
      </c>
      <c r="D1677" s="13" t="s">
        <v>4150</v>
      </c>
      <c r="E1677">
        <v>37904</v>
      </c>
    </row>
    <row r="1678" spans="1:5" x14ac:dyDescent="0.25">
      <c r="A1678" s="13" t="s">
        <v>331</v>
      </c>
      <c r="B1678" s="13" t="s">
        <v>2043</v>
      </c>
      <c r="C1678" s="13" t="s">
        <v>4071</v>
      </c>
      <c r="D1678" s="13" t="s">
        <v>4150</v>
      </c>
      <c r="E1678">
        <v>40762</v>
      </c>
    </row>
    <row r="1679" spans="1:5" x14ac:dyDescent="0.25">
      <c r="A1679" s="13" t="s">
        <v>331</v>
      </c>
      <c r="B1679" s="13" t="s">
        <v>2044</v>
      </c>
      <c r="C1679" s="13" t="s">
        <v>4071</v>
      </c>
      <c r="D1679" s="13" t="s">
        <v>4150</v>
      </c>
      <c r="E1679">
        <v>31749.05</v>
      </c>
    </row>
    <row r="1680" spans="1:5" x14ac:dyDescent="0.25">
      <c r="A1680" s="13" t="s">
        <v>331</v>
      </c>
      <c r="B1680" s="13" t="s">
        <v>2045</v>
      </c>
      <c r="C1680" s="13" t="s">
        <v>4071</v>
      </c>
      <c r="D1680" s="13" t="s">
        <v>4150</v>
      </c>
      <c r="E1680">
        <v>52958</v>
      </c>
    </row>
    <row r="1681" spans="1:5" x14ac:dyDescent="0.25">
      <c r="A1681" s="13" t="s">
        <v>331</v>
      </c>
      <c r="B1681" s="13" t="s">
        <v>2046</v>
      </c>
      <c r="C1681" s="13" t="s">
        <v>4071</v>
      </c>
      <c r="D1681" s="13" t="s">
        <v>4150</v>
      </c>
      <c r="E1681">
        <v>48218</v>
      </c>
    </row>
    <row r="1682" spans="1:5" x14ac:dyDescent="0.25">
      <c r="A1682" s="13" t="s">
        <v>331</v>
      </c>
      <c r="B1682" s="13" t="s">
        <v>2047</v>
      </c>
      <c r="C1682" s="13" t="s">
        <v>4071</v>
      </c>
      <c r="D1682" s="13" t="s">
        <v>4150</v>
      </c>
      <c r="E1682">
        <v>49038</v>
      </c>
    </row>
    <row r="1683" spans="1:5" x14ac:dyDescent="0.25">
      <c r="A1683" s="13" t="s">
        <v>331</v>
      </c>
      <c r="B1683" s="13" t="s">
        <v>2048</v>
      </c>
      <c r="C1683" s="13" t="s">
        <v>4071</v>
      </c>
      <c r="D1683" s="13" t="s">
        <v>4150</v>
      </c>
      <c r="E1683">
        <v>29534</v>
      </c>
    </row>
    <row r="1684" spans="1:5" x14ac:dyDescent="0.25">
      <c r="A1684" s="13" t="s">
        <v>331</v>
      </c>
      <c r="B1684" s="13" t="s">
        <v>2049</v>
      </c>
      <c r="C1684" s="13" t="s">
        <v>4071</v>
      </c>
      <c r="D1684" s="13" t="s">
        <v>4150</v>
      </c>
      <c r="E1684">
        <v>48218</v>
      </c>
    </row>
    <row r="1685" spans="1:5" x14ac:dyDescent="0.25">
      <c r="A1685" s="13" t="s">
        <v>331</v>
      </c>
      <c r="B1685" s="13" t="s">
        <v>2050</v>
      </c>
      <c r="C1685" s="13" t="s">
        <v>4071</v>
      </c>
      <c r="D1685" s="13" t="s">
        <v>4150</v>
      </c>
      <c r="E1685">
        <v>40184</v>
      </c>
    </row>
    <row r="1686" spans="1:5" x14ac:dyDescent="0.25">
      <c r="A1686" s="13" t="s">
        <v>331</v>
      </c>
      <c r="B1686" s="13" t="s">
        <v>2051</v>
      </c>
      <c r="C1686" s="13" t="s">
        <v>4071</v>
      </c>
      <c r="D1686" s="13" t="s">
        <v>4150</v>
      </c>
      <c r="E1686">
        <v>36692</v>
      </c>
    </row>
    <row r="1687" spans="1:5" x14ac:dyDescent="0.25">
      <c r="A1687" s="13" t="s">
        <v>331</v>
      </c>
      <c r="B1687" s="13" t="s">
        <v>2052</v>
      </c>
      <c r="C1687" s="13" t="s">
        <v>4071</v>
      </c>
      <c r="D1687" s="13" t="s">
        <v>4150</v>
      </c>
      <c r="E1687">
        <v>51818</v>
      </c>
    </row>
    <row r="1688" spans="1:5" x14ac:dyDescent="0.25">
      <c r="A1688" s="13" t="s">
        <v>331</v>
      </c>
      <c r="B1688" s="13" t="s">
        <v>2053</v>
      </c>
      <c r="C1688" s="13" t="s">
        <v>4071</v>
      </c>
      <c r="D1688" s="13" t="s">
        <v>4150</v>
      </c>
      <c r="E1688">
        <v>52958</v>
      </c>
    </row>
    <row r="1689" spans="1:5" x14ac:dyDescent="0.25">
      <c r="A1689" s="13" t="s">
        <v>331</v>
      </c>
      <c r="B1689" s="13" t="s">
        <v>2054</v>
      </c>
      <c r="C1689" s="13" t="s">
        <v>4071</v>
      </c>
      <c r="D1689" s="13" t="s">
        <v>4150</v>
      </c>
      <c r="E1689">
        <v>45296</v>
      </c>
    </row>
    <row r="1690" spans="1:5" x14ac:dyDescent="0.25">
      <c r="A1690" s="13" t="s">
        <v>331</v>
      </c>
      <c r="B1690" s="13" t="s">
        <v>2055</v>
      </c>
      <c r="C1690" s="13" t="s">
        <v>4071</v>
      </c>
      <c r="D1690" s="13" t="s">
        <v>4150</v>
      </c>
      <c r="E1690">
        <v>48398</v>
      </c>
    </row>
    <row r="1691" spans="1:5" x14ac:dyDescent="0.25">
      <c r="A1691" s="13" t="s">
        <v>331</v>
      </c>
      <c r="B1691" s="13" t="s">
        <v>2056</v>
      </c>
      <c r="C1691" s="13" t="s">
        <v>4071</v>
      </c>
      <c r="D1691" s="13" t="s">
        <v>4150</v>
      </c>
      <c r="E1691">
        <v>36858</v>
      </c>
    </row>
    <row r="1692" spans="1:5" x14ac:dyDescent="0.25">
      <c r="A1692" s="13" t="s">
        <v>331</v>
      </c>
      <c r="B1692" s="13" t="s">
        <v>2057</v>
      </c>
      <c r="C1692" s="13" t="s">
        <v>4071</v>
      </c>
      <c r="D1692" s="13" t="s">
        <v>4150</v>
      </c>
      <c r="E1692">
        <v>41798</v>
      </c>
    </row>
    <row r="1693" spans="1:5" x14ac:dyDescent="0.25">
      <c r="A1693" s="13" t="s">
        <v>331</v>
      </c>
      <c r="B1693" s="13" t="s">
        <v>2058</v>
      </c>
      <c r="C1693" s="13" t="s">
        <v>4071</v>
      </c>
      <c r="D1693" s="13" t="s">
        <v>4150</v>
      </c>
      <c r="E1693">
        <v>47828</v>
      </c>
    </row>
    <row r="1694" spans="1:5" x14ac:dyDescent="0.25">
      <c r="A1694" s="13" t="s">
        <v>331</v>
      </c>
      <c r="B1694" s="13" t="s">
        <v>2059</v>
      </c>
      <c r="C1694" s="13" t="s">
        <v>4071</v>
      </c>
      <c r="D1694" s="13" t="s">
        <v>4150</v>
      </c>
      <c r="E1694">
        <v>32388</v>
      </c>
    </row>
    <row r="1695" spans="1:5" x14ac:dyDescent="0.25">
      <c r="A1695" s="13" t="s">
        <v>331</v>
      </c>
      <c r="B1695" s="13" t="s">
        <v>2060</v>
      </c>
      <c r="C1695" s="13" t="s">
        <v>4071</v>
      </c>
      <c r="D1695" s="13" t="s">
        <v>4150</v>
      </c>
      <c r="E1695">
        <v>49538</v>
      </c>
    </row>
    <row r="1696" spans="1:5" x14ac:dyDescent="0.25">
      <c r="A1696" s="13" t="s">
        <v>331</v>
      </c>
      <c r="B1696" s="13" t="s">
        <v>2061</v>
      </c>
      <c r="C1696" s="13" t="s">
        <v>4071</v>
      </c>
      <c r="D1696" s="13" t="s">
        <v>4150</v>
      </c>
      <c r="E1696">
        <v>44818</v>
      </c>
    </row>
    <row r="1697" spans="1:5" x14ac:dyDescent="0.25">
      <c r="A1697" s="13" t="s">
        <v>331</v>
      </c>
      <c r="B1697" s="13" t="s">
        <v>2062</v>
      </c>
      <c r="C1697" s="13" t="s">
        <v>4071</v>
      </c>
      <c r="D1697" s="13" t="s">
        <v>4150</v>
      </c>
      <c r="E1697">
        <v>39044</v>
      </c>
    </row>
    <row r="1698" spans="1:5" x14ac:dyDescent="0.25">
      <c r="A1698" s="13" t="s">
        <v>331</v>
      </c>
      <c r="B1698" s="13" t="s">
        <v>2063</v>
      </c>
      <c r="C1698" s="13" t="s">
        <v>4071</v>
      </c>
      <c r="D1698" s="13" t="s">
        <v>4150</v>
      </c>
      <c r="E1698">
        <v>40828</v>
      </c>
    </row>
    <row r="1699" spans="1:5" x14ac:dyDescent="0.25">
      <c r="A1699" s="13" t="s">
        <v>315</v>
      </c>
      <c r="B1699" s="13" t="s">
        <v>2064</v>
      </c>
      <c r="C1699" s="13" t="s">
        <v>4071</v>
      </c>
      <c r="D1699" s="13" t="s">
        <v>4150</v>
      </c>
      <c r="E1699">
        <v>51638</v>
      </c>
    </row>
    <row r="1700" spans="1:5" x14ac:dyDescent="0.25">
      <c r="A1700" s="13" t="s">
        <v>315</v>
      </c>
      <c r="B1700" s="13" t="s">
        <v>2065</v>
      </c>
      <c r="C1700" s="13" t="s">
        <v>4071</v>
      </c>
      <c r="D1700" s="13" t="s">
        <v>4150</v>
      </c>
      <c r="E1700">
        <v>34000</v>
      </c>
    </row>
    <row r="1701" spans="1:5" x14ac:dyDescent="0.25">
      <c r="A1701" s="13" t="s">
        <v>315</v>
      </c>
      <c r="B1701" s="13" t="s">
        <v>2066</v>
      </c>
      <c r="C1701" s="13" t="s">
        <v>4071</v>
      </c>
      <c r="D1701" s="13" t="s">
        <v>4150</v>
      </c>
      <c r="E1701">
        <v>48968</v>
      </c>
    </row>
    <row r="1702" spans="1:5" x14ac:dyDescent="0.25">
      <c r="A1702" s="13" t="s">
        <v>315</v>
      </c>
      <c r="B1702" s="13" t="s">
        <v>2067</v>
      </c>
      <c r="C1702" s="13" t="s">
        <v>4071</v>
      </c>
      <c r="D1702" s="13" t="s">
        <v>4150</v>
      </c>
      <c r="E1702">
        <v>40828</v>
      </c>
    </row>
    <row r="1703" spans="1:5" x14ac:dyDescent="0.25">
      <c r="A1703" s="13" t="s">
        <v>315</v>
      </c>
      <c r="B1703" s="13" t="s">
        <v>2068</v>
      </c>
      <c r="C1703" s="13" t="s">
        <v>4071</v>
      </c>
      <c r="D1703" s="13" t="s">
        <v>4150</v>
      </c>
      <c r="E1703">
        <v>28930</v>
      </c>
    </row>
    <row r="1704" spans="1:5" x14ac:dyDescent="0.25">
      <c r="A1704" s="13" t="s">
        <v>315</v>
      </c>
      <c r="B1704" s="13" t="s">
        <v>2069</v>
      </c>
      <c r="C1704" s="13" t="s">
        <v>4071</v>
      </c>
      <c r="D1704" s="13" t="s">
        <v>4150</v>
      </c>
      <c r="E1704">
        <v>40828</v>
      </c>
    </row>
    <row r="1705" spans="1:5" x14ac:dyDescent="0.25">
      <c r="A1705" s="13" t="s">
        <v>315</v>
      </c>
      <c r="B1705" s="13" t="s">
        <v>2070</v>
      </c>
      <c r="C1705" s="13" t="s">
        <v>4071</v>
      </c>
      <c r="D1705" s="13" t="s">
        <v>4150</v>
      </c>
      <c r="E1705">
        <v>42400</v>
      </c>
    </row>
    <row r="1706" spans="1:5" x14ac:dyDescent="0.25">
      <c r="A1706" s="13" t="s">
        <v>315</v>
      </c>
      <c r="B1706" s="13" t="s">
        <v>2071</v>
      </c>
      <c r="C1706" s="13" t="s">
        <v>4071</v>
      </c>
      <c r="D1706" s="13" t="s">
        <v>4150</v>
      </c>
      <c r="E1706">
        <v>31784</v>
      </c>
    </row>
    <row r="1707" spans="1:5" x14ac:dyDescent="0.25">
      <c r="A1707" s="13" t="s">
        <v>315</v>
      </c>
      <c r="B1707" s="13" t="s">
        <v>2072</v>
      </c>
      <c r="C1707" s="13" t="s">
        <v>4071</v>
      </c>
      <c r="D1707" s="13" t="s">
        <v>4150</v>
      </c>
      <c r="E1707">
        <v>38124</v>
      </c>
    </row>
    <row r="1708" spans="1:5" x14ac:dyDescent="0.25">
      <c r="A1708" s="13" t="s">
        <v>315</v>
      </c>
      <c r="B1708" s="13" t="s">
        <v>2073</v>
      </c>
      <c r="C1708" s="13" t="s">
        <v>4071</v>
      </c>
      <c r="D1708" s="13" t="s">
        <v>4150</v>
      </c>
      <c r="E1708">
        <v>49358</v>
      </c>
    </row>
    <row r="1709" spans="1:5" x14ac:dyDescent="0.25">
      <c r="A1709" s="13" t="s">
        <v>315</v>
      </c>
      <c r="B1709" s="13" t="s">
        <v>2074</v>
      </c>
      <c r="C1709" s="13" t="s">
        <v>4071</v>
      </c>
      <c r="D1709" s="13" t="s">
        <v>4150</v>
      </c>
      <c r="E1709">
        <v>35512</v>
      </c>
    </row>
    <row r="1710" spans="1:5" x14ac:dyDescent="0.25">
      <c r="A1710" s="13" t="s">
        <v>315</v>
      </c>
      <c r="B1710" s="13" t="s">
        <v>2075</v>
      </c>
      <c r="C1710" s="13" t="s">
        <v>4071</v>
      </c>
      <c r="D1710" s="13" t="s">
        <v>4150</v>
      </c>
      <c r="E1710">
        <v>28930</v>
      </c>
    </row>
    <row r="1711" spans="1:5" x14ac:dyDescent="0.25">
      <c r="A1711" s="13" t="s">
        <v>315</v>
      </c>
      <c r="B1711" s="13" t="s">
        <v>2076</v>
      </c>
      <c r="C1711" s="13" t="s">
        <v>4071</v>
      </c>
      <c r="D1711" s="13" t="s">
        <v>4150</v>
      </c>
      <c r="E1711">
        <v>16838</v>
      </c>
    </row>
    <row r="1712" spans="1:5" x14ac:dyDescent="0.25">
      <c r="A1712" s="13" t="s">
        <v>315</v>
      </c>
      <c r="B1712" s="13" t="s">
        <v>2077</v>
      </c>
      <c r="C1712" s="13" t="s">
        <v>4071</v>
      </c>
      <c r="D1712" s="13" t="s">
        <v>4150</v>
      </c>
      <c r="E1712">
        <v>48398</v>
      </c>
    </row>
    <row r="1713" spans="1:5" x14ac:dyDescent="0.25">
      <c r="A1713" s="13" t="s">
        <v>315</v>
      </c>
      <c r="B1713" s="13" t="s">
        <v>2078</v>
      </c>
      <c r="C1713" s="13" t="s">
        <v>4071</v>
      </c>
      <c r="D1713" s="13" t="s">
        <v>4150</v>
      </c>
      <c r="E1713">
        <v>48218</v>
      </c>
    </row>
    <row r="1714" spans="1:5" x14ac:dyDescent="0.25">
      <c r="A1714" s="13" t="s">
        <v>315</v>
      </c>
      <c r="B1714" s="13" t="s">
        <v>2079</v>
      </c>
      <c r="C1714" s="13" t="s">
        <v>4071</v>
      </c>
      <c r="D1714" s="13" t="s">
        <v>4150</v>
      </c>
      <c r="E1714">
        <v>41968</v>
      </c>
    </row>
    <row r="1715" spans="1:5" x14ac:dyDescent="0.25">
      <c r="A1715" s="13" t="s">
        <v>315</v>
      </c>
      <c r="B1715" s="13" t="s">
        <v>2080</v>
      </c>
      <c r="C1715" s="13" t="s">
        <v>4071</v>
      </c>
      <c r="D1715" s="13" t="s">
        <v>4150</v>
      </c>
      <c r="E1715">
        <v>43678</v>
      </c>
    </row>
    <row r="1716" spans="1:5" x14ac:dyDescent="0.25">
      <c r="A1716" s="13" t="s">
        <v>315</v>
      </c>
      <c r="B1716" s="13" t="s">
        <v>2081</v>
      </c>
      <c r="C1716" s="13" t="s">
        <v>4071</v>
      </c>
      <c r="D1716" s="13" t="s">
        <v>4150</v>
      </c>
      <c r="E1716">
        <v>50678</v>
      </c>
    </row>
    <row r="1717" spans="1:5" x14ac:dyDescent="0.25">
      <c r="A1717" s="13" t="s">
        <v>315</v>
      </c>
      <c r="B1717" s="13" t="s">
        <v>2082</v>
      </c>
      <c r="C1717" s="13" t="s">
        <v>4071</v>
      </c>
      <c r="D1717" s="13" t="s">
        <v>4150</v>
      </c>
      <c r="E1717">
        <v>46046</v>
      </c>
    </row>
    <row r="1718" spans="1:5" x14ac:dyDescent="0.25">
      <c r="A1718" s="13" t="s">
        <v>315</v>
      </c>
      <c r="B1718" s="13" t="s">
        <v>2083</v>
      </c>
      <c r="C1718" s="13" t="s">
        <v>4071</v>
      </c>
      <c r="D1718" s="13" t="s">
        <v>4150</v>
      </c>
      <c r="E1718">
        <v>48218</v>
      </c>
    </row>
    <row r="1719" spans="1:5" x14ac:dyDescent="0.25">
      <c r="A1719" s="13" t="s">
        <v>315</v>
      </c>
      <c r="B1719" s="13" t="s">
        <v>2084</v>
      </c>
      <c r="C1719" s="13" t="s">
        <v>4071</v>
      </c>
      <c r="D1719" s="13" t="s">
        <v>4150</v>
      </c>
      <c r="E1719">
        <v>30134</v>
      </c>
    </row>
    <row r="1720" spans="1:5" x14ac:dyDescent="0.25">
      <c r="A1720" s="13" t="s">
        <v>315</v>
      </c>
      <c r="B1720" s="13" t="s">
        <v>2085</v>
      </c>
      <c r="C1720" s="13" t="s">
        <v>4071</v>
      </c>
      <c r="D1720" s="13" t="s">
        <v>4150</v>
      </c>
      <c r="E1720">
        <v>48968</v>
      </c>
    </row>
    <row r="1721" spans="1:5" x14ac:dyDescent="0.25">
      <c r="A1721" s="13" t="s">
        <v>315</v>
      </c>
      <c r="B1721" s="13" t="s">
        <v>2086</v>
      </c>
      <c r="C1721" s="13" t="s">
        <v>4071</v>
      </c>
      <c r="D1721" s="13" t="s">
        <v>4150</v>
      </c>
      <c r="E1721">
        <v>44248</v>
      </c>
    </row>
    <row r="1722" spans="1:5" x14ac:dyDescent="0.25">
      <c r="A1722" s="13" t="s">
        <v>315</v>
      </c>
      <c r="B1722" s="13" t="s">
        <v>2087</v>
      </c>
      <c r="C1722" s="13" t="s">
        <v>4071</v>
      </c>
      <c r="D1722" s="13" t="s">
        <v>4150</v>
      </c>
      <c r="E1722">
        <v>34000</v>
      </c>
    </row>
    <row r="1723" spans="1:5" x14ac:dyDescent="0.25">
      <c r="A1723" s="13" t="s">
        <v>315</v>
      </c>
      <c r="B1723" s="13" t="s">
        <v>2088</v>
      </c>
      <c r="C1723" s="13" t="s">
        <v>4071</v>
      </c>
      <c r="D1723" s="13" t="s">
        <v>4150</v>
      </c>
      <c r="E1723">
        <v>48218</v>
      </c>
    </row>
    <row r="1724" spans="1:5" x14ac:dyDescent="0.25">
      <c r="A1724" s="13" t="s">
        <v>315</v>
      </c>
      <c r="B1724" s="13" t="s">
        <v>2089</v>
      </c>
      <c r="C1724" s="13" t="s">
        <v>4071</v>
      </c>
      <c r="D1724" s="13" t="s">
        <v>4150</v>
      </c>
      <c r="E1724">
        <v>36540</v>
      </c>
    </row>
    <row r="1725" spans="1:5" x14ac:dyDescent="0.25">
      <c r="A1725" s="13" t="s">
        <v>315</v>
      </c>
      <c r="B1725" s="13" t="s">
        <v>2090</v>
      </c>
      <c r="C1725" s="13" t="s">
        <v>4071</v>
      </c>
      <c r="D1725" s="13" t="s">
        <v>4150</v>
      </c>
      <c r="E1725">
        <v>36540</v>
      </c>
    </row>
    <row r="1726" spans="1:5" x14ac:dyDescent="0.25">
      <c r="A1726" s="13" t="s">
        <v>315</v>
      </c>
      <c r="B1726" s="13" t="s">
        <v>2091</v>
      </c>
      <c r="C1726" s="13" t="s">
        <v>4071</v>
      </c>
      <c r="D1726" s="13" t="s">
        <v>4150</v>
      </c>
      <c r="E1726">
        <v>42264</v>
      </c>
    </row>
    <row r="1727" spans="1:5" x14ac:dyDescent="0.25">
      <c r="A1727" s="13" t="s">
        <v>315</v>
      </c>
      <c r="B1727" s="13" t="s">
        <v>2092</v>
      </c>
      <c r="C1727" s="13" t="s">
        <v>4071</v>
      </c>
      <c r="D1727" s="13" t="s">
        <v>4150</v>
      </c>
      <c r="E1727">
        <v>48936</v>
      </c>
    </row>
    <row r="1728" spans="1:5" x14ac:dyDescent="0.25">
      <c r="A1728" s="13" t="s">
        <v>315</v>
      </c>
      <c r="B1728" s="13" t="s">
        <v>2093</v>
      </c>
      <c r="C1728" s="13" t="s">
        <v>4071</v>
      </c>
      <c r="D1728" s="13" t="s">
        <v>4150</v>
      </c>
      <c r="E1728">
        <v>37904</v>
      </c>
    </row>
    <row r="1729" spans="1:5" x14ac:dyDescent="0.25">
      <c r="A1729" s="13" t="s">
        <v>315</v>
      </c>
      <c r="B1729" s="13" t="s">
        <v>2094</v>
      </c>
      <c r="C1729" s="13" t="s">
        <v>4071</v>
      </c>
      <c r="D1729" s="13" t="s">
        <v>4150</v>
      </c>
      <c r="E1729">
        <v>52208</v>
      </c>
    </row>
    <row r="1730" spans="1:5" x14ac:dyDescent="0.25">
      <c r="A1730" s="13" t="s">
        <v>315</v>
      </c>
      <c r="B1730" s="13" t="s">
        <v>2095</v>
      </c>
      <c r="C1730" s="13" t="s">
        <v>4071</v>
      </c>
      <c r="D1730" s="13" t="s">
        <v>4150</v>
      </c>
      <c r="E1730">
        <v>31590</v>
      </c>
    </row>
    <row r="1731" spans="1:5" x14ac:dyDescent="0.25">
      <c r="A1731" s="13" t="s">
        <v>315</v>
      </c>
      <c r="B1731" s="13" t="s">
        <v>2096</v>
      </c>
      <c r="C1731" s="13" t="s">
        <v>4071</v>
      </c>
      <c r="D1731" s="13" t="s">
        <v>4150</v>
      </c>
      <c r="E1731">
        <v>32394.05</v>
      </c>
    </row>
    <row r="1732" spans="1:5" x14ac:dyDescent="0.25">
      <c r="A1732" s="13" t="s">
        <v>315</v>
      </c>
      <c r="B1732" s="13" t="s">
        <v>2097</v>
      </c>
      <c r="C1732" s="13" t="s">
        <v>4071</v>
      </c>
      <c r="D1732" s="13" t="s">
        <v>4150</v>
      </c>
      <c r="E1732">
        <v>44818</v>
      </c>
    </row>
    <row r="1733" spans="1:5" x14ac:dyDescent="0.25">
      <c r="A1733" s="13" t="s">
        <v>315</v>
      </c>
      <c r="B1733" s="13" t="s">
        <v>2098</v>
      </c>
      <c r="C1733" s="13" t="s">
        <v>4071</v>
      </c>
      <c r="D1733" s="13" t="s">
        <v>4150</v>
      </c>
      <c r="E1733">
        <v>44818</v>
      </c>
    </row>
    <row r="1734" spans="1:5" x14ac:dyDescent="0.25">
      <c r="A1734" s="13" t="s">
        <v>315</v>
      </c>
      <c r="B1734" s="13" t="s">
        <v>2099</v>
      </c>
      <c r="C1734" s="13" t="s">
        <v>4071</v>
      </c>
      <c r="D1734" s="13" t="s">
        <v>4150</v>
      </c>
      <c r="E1734">
        <v>51248</v>
      </c>
    </row>
    <row r="1735" spans="1:5" x14ac:dyDescent="0.25">
      <c r="A1735" s="13" t="s">
        <v>315</v>
      </c>
      <c r="B1735" s="13" t="s">
        <v>2100</v>
      </c>
      <c r="C1735" s="13" t="s">
        <v>4071</v>
      </c>
      <c r="D1735" s="13" t="s">
        <v>4150</v>
      </c>
      <c r="E1735">
        <v>42870</v>
      </c>
    </row>
    <row r="1736" spans="1:5" x14ac:dyDescent="0.25">
      <c r="A1736" s="13" t="s">
        <v>315</v>
      </c>
      <c r="B1736" s="13" t="s">
        <v>2101</v>
      </c>
      <c r="C1736" s="13" t="s">
        <v>4071</v>
      </c>
      <c r="D1736" s="13" t="s">
        <v>4150</v>
      </c>
      <c r="E1736">
        <v>50108</v>
      </c>
    </row>
    <row r="1737" spans="1:5" x14ac:dyDescent="0.25">
      <c r="A1737" s="13" t="s">
        <v>315</v>
      </c>
      <c r="B1737" s="13" t="s">
        <v>2102</v>
      </c>
      <c r="C1737" s="13" t="s">
        <v>4071</v>
      </c>
      <c r="D1737" s="13" t="s">
        <v>4150</v>
      </c>
      <c r="E1737">
        <v>35334</v>
      </c>
    </row>
    <row r="1738" spans="1:5" x14ac:dyDescent="0.25">
      <c r="A1738" s="13" t="s">
        <v>315</v>
      </c>
      <c r="B1738" s="13" t="s">
        <v>2103</v>
      </c>
      <c r="C1738" s="13" t="s">
        <v>4071</v>
      </c>
      <c r="D1738" s="13" t="s">
        <v>4150</v>
      </c>
      <c r="E1738">
        <v>34444</v>
      </c>
    </row>
    <row r="1739" spans="1:5" x14ac:dyDescent="0.25">
      <c r="A1739" s="13" t="s">
        <v>315</v>
      </c>
      <c r="B1739" s="13" t="s">
        <v>2104</v>
      </c>
      <c r="C1739" s="13" t="s">
        <v>4071</v>
      </c>
      <c r="D1739" s="13" t="s">
        <v>4150</v>
      </c>
      <c r="E1739">
        <v>41988</v>
      </c>
    </row>
    <row r="1740" spans="1:5" x14ac:dyDescent="0.25">
      <c r="A1740" s="13" t="s">
        <v>315</v>
      </c>
      <c r="B1740" s="13" t="s">
        <v>2105</v>
      </c>
      <c r="C1740" s="13" t="s">
        <v>4071</v>
      </c>
      <c r="D1740" s="13" t="s">
        <v>4150</v>
      </c>
      <c r="E1740">
        <v>32796</v>
      </c>
    </row>
    <row r="1741" spans="1:5" x14ac:dyDescent="0.25">
      <c r="A1741" s="13" t="s">
        <v>315</v>
      </c>
      <c r="B1741" s="13" t="s">
        <v>2106</v>
      </c>
      <c r="C1741" s="13" t="s">
        <v>4071</v>
      </c>
      <c r="D1741" s="13" t="s">
        <v>4150</v>
      </c>
      <c r="E1741">
        <v>30134</v>
      </c>
    </row>
    <row r="1742" spans="1:5" x14ac:dyDescent="0.25">
      <c r="A1742" s="13" t="s">
        <v>315</v>
      </c>
      <c r="B1742" s="13" t="s">
        <v>2107</v>
      </c>
      <c r="C1742" s="13" t="s">
        <v>4071</v>
      </c>
      <c r="D1742" s="13" t="s">
        <v>4150</v>
      </c>
      <c r="E1742">
        <v>44818</v>
      </c>
    </row>
    <row r="1743" spans="1:5" x14ac:dyDescent="0.25">
      <c r="A1743" s="13" t="s">
        <v>315</v>
      </c>
      <c r="B1743" s="13" t="s">
        <v>2108</v>
      </c>
      <c r="C1743" s="13" t="s">
        <v>4071</v>
      </c>
      <c r="D1743" s="13" t="s">
        <v>4150</v>
      </c>
      <c r="E1743">
        <v>48398</v>
      </c>
    </row>
    <row r="1744" spans="1:5" x14ac:dyDescent="0.25">
      <c r="A1744" s="13" t="s">
        <v>315</v>
      </c>
      <c r="B1744" s="13" t="s">
        <v>2109</v>
      </c>
      <c r="C1744" s="13" t="s">
        <v>4071</v>
      </c>
      <c r="D1744" s="13" t="s">
        <v>4150</v>
      </c>
      <c r="E1744">
        <v>38474</v>
      </c>
    </row>
    <row r="1745" spans="1:5" x14ac:dyDescent="0.25">
      <c r="A1745" s="13" t="s">
        <v>315</v>
      </c>
      <c r="B1745" s="13" t="s">
        <v>2110</v>
      </c>
      <c r="C1745" s="13" t="s">
        <v>4071</v>
      </c>
      <c r="D1745" s="13" t="s">
        <v>4150</v>
      </c>
      <c r="E1745">
        <v>48968</v>
      </c>
    </row>
    <row r="1746" spans="1:5" x14ac:dyDescent="0.25">
      <c r="A1746" s="13" t="s">
        <v>315</v>
      </c>
      <c r="B1746" s="13" t="s">
        <v>2111</v>
      </c>
      <c r="C1746" s="13" t="s">
        <v>4071</v>
      </c>
      <c r="D1746" s="13" t="s">
        <v>4150</v>
      </c>
      <c r="E1746">
        <v>44248</v>
      </c>
    </row>
    <row r="1747" spans="1:5" x14ac:dyDescent="0.25">
      <c r="A1747" s="13" t="s">
        <v>315</v>
      </c>
      <c r="B1747" s="13" t="s">
        <v>2112</v>
      </c>
      <c r="C1747" s="13" t="s">
        <v>4071</v>
      </c>
      <c r="D1747" s="13" t="s">
        <v>4150</v>
      </c>
      <c r="E1747">
        <v>34000</v>
      </c>
    </row>
    <row r="1748" spans="1:5" x14ac:dyDescent="0.25">
      <c r="A1748" s="13" t="s">
        <v>315</v>
      </c>
      <c r="B1748" s="13" t="s">
        <v>2113</v>
      </c>
      <c r="C1748" s="13" t="s">
        <v>4071</v>
      </c>
      <c r="D1748" s="13" t="s">
        <v>4150</v>
      </c>
      <c r="E1748">
        <v>40828</v>
      </c>
    </row>
    <row r="1749" spans="1:5" x14ac:dyDescent="0.25">
      <c r="A1749" s="13" t="s">
        <v>316</v>
      </c>
      <c r="B1749" s="13" t="s">
        <v>2114</v>
      </c>
      <c r="C1749" s="13" t="s">
        <v>4071</v>
      </c>
      <c r="D1749" s="13" t="s">
        <v>4150</v>
      </c>
      <c r="E1749">
        <v>36254</v>
      </c>
    </row>
    <row r="1750" spans="1:5" x14ac:dyDescent="0.25">
      <c r="A1750" s="13" t="s">
        <v>316</v>
      </c>
      <c r="B1750" s="13" t="s">
        <v>2115</v>
      </c>
      <c r="C1750" s="13" t="s">
        <v>4071</v>
      </c>
      <c r="D1750" s="13" t="s">
        <v>4150</v>
      </c>
      <c r="E1750">
        <v>52958</v>
      </c>
    </row>
    <row r="1751" spans="1:5" x14ac:dyDescent="0.25">
      <c r="A1751" s="13" t="s">
        <v>316</v>
      </c>
      <c r="B1751" s="13" t="s">
        <v>2116</v>
      </c>
      <c r="C1751" s="13" t="s">
        <v>4071</v>
      </c>
      <c r="D1751" s="13" t="s">
        <v>4150</v>
      </c>
      <c r="E1751">
        <v>40828</v>
      </c>
    </row>
    <row r="1752" spans="1:5" x14ac:dyDescent="0.25">
      <c r="A1752" s="13" t="s">
        <v>316</v>
      </c>
      <c r="B1752" s="13" t="s">
        <v>2117</v>
      </c>
      <c r="C1752" s="13" t="s">
        <v>4071</v>
      </c>
      <c r="D1752" s="13" t="s">
        <v>4150</v>
      </c>
      <c r="E1752">
        <v>50678</v>
      </c>
    </row>
    <row r="1753" spans="1:5" x14ac:dyDescent="0.25">
      <c r="A1753" s="13" t="s">
        <v>316</v>
      </c>
      <c r="B1753" s="13" t="s">
        <v>2118</v>
      </c>
      <c r="C1753" s="13" t="s">
        <v>4071</v>
      </c>
      <c r="D1753" s="13" t="s">
        <v>4150</v>
      </c>
      <c r="E1753">
        <v>37460</v>
      </c>
    </row>
    <row r="1754" spans="1:5" x14ac:dyDescent="0.25">
      <c r="A1754" s="13" t="s">
        <v>316</v>
      </c>
      <c r="B1754" s="13" t="s">
        <v>2119</v>
      </c>
      <c r="C1754" s="13" t="s">
        <v>4071</v>
      </c>
      <c r="D1754" s="13" t="s">
        <v>4150</v>
      </c>
      <c r="E1754">
        <v>42798</v>
      </c>
    </row>
    <row r="1755" spans="1:5" x14ac:dyDescent="0.25">
      <c r="A1755" s="13" t="s">
        <v>316</v>
      </c>
      <c r="B1755" s="13" t="s">
        <v>2120</v>
      </c>
      <c r="C1755" s="13" t="s">
        <v>4071</v>
      </c>
      <c r="D1755" s="13" t="s">
        <v>4150</v>
      </c>
      <c r="E1755">
        <v>29534</v>
      </c>
    </row>
    <row r="1756" spans="1:5" x14ac:dyDescent="0.25">
      <c r="A1756" s="13" t="s">
        <v>316</v>
      </c>
      <c r="B1756" s="13" t="s">
        <v>2121</v>
      </c>
      <c r="C1756" s="13" t="s">
        <v>4071</v>
      </c>
      <c r="D1756" s="13" t="s">
        <v>4150</v>
      </c>
      <c r="E1756">
        <v>45516</v>
      </c>
    </row>
    <row r="1757" spans="1:5" x14ac:dyDescent="0.25">
      <c r="A1757" s="13" t="s">
        <v>316</v>
      </c>
      <c r="B1757" s="13" t="s">
        <v>2122</v>
      </c>
      <c r="C1757" s="13" t="s">
        <v>4071</v>
      </c>
      <c r="D1757" s="13" t="s">
        <v>4150</v>
      </c>
      <c r="E1757">
        <v>35482</v>
      </c>
    </row>
    <row r="1758" spans="1:5" x14ac:dyDescent="0.25">
      <c r="A1758" s="13" t="s">
        <v>316</v>
      </c>
      <c r="B1758" s="13" t="s">
        <v>2123</v>
      </c>
      <c r="C1758" s="13" t="s">
        <v>4071</v>
      </c>
      <c r="D1758" s="13" t="s">
        <v>4150</v>
      </c>
      <c r="E1758">
        <v>30738</v>
      </c>
    </row>
    <row r="1759" spans="1:5" x14ac:dyDescent="0.25">
      <c r="A1759" s="13" t="s">
        <v>316</v>
      </c>
      <c r="B1759" s="13" t="s">
        <v>2124</v>
      </c>
      <c r="C1759" s="13" t="s">
        <v>4071</v>
      </c>
      <c r="D1759" s="13" t="s">
        <v>4150</v>
      </c>
      <c r="E1759">
        <v>38030</v>
      </c>
    </row>
    <row r="1760" spans="1:5" x14ac:dyDescent="0.25">
      <c r="A1760" s="13" t="s">
        <v>316</v>
      </c>
      <c r="B1760" s="13" t="s">
        <v>2125</v>
      </c>
      <c r="C1760" s="13" t="s">
        <v>4071</v>
      </c>
      <c r="D1760" s="13" t="s">
        <v>4150</v>
      </c>
      <c r="E1760">
        <v>44498</v>
      </c>
    </row>
    <row r="1761" spans="1:5" x14ac:dyDescent="0.25">
      <c r="A1761" s="13" t="s">
        <v>316</v>
      </c>
      <c r="B1761" s="13" t="s">
        <v>2126</v>
      </c>
      <c r="C1761" s="13" t="s">
        <v>4071</v>
      </c>
      <c r="D1761" s="13" t="s">
        <v>4150</v>
      </c>
      <c r="E1761">
        <v>47258</v>
      </c>
    </row>
    <row r="1762" spans="1:5" x14ac:dyDescent="0.25">
      <c r="A1762" s="13" t="s">
        <v>316</v>
      </c>
      <c r="B1762" s="13" t="s">
        <v>2127</v>
      </c>
      <c r="C1762" s="13" t="s">
        <v>4071</v>
      </c>
      <c r="D1762" s="13" t="s">
        <v>4150</v>
      </c>
      <c r="E1762">
        <v>36692</v>
      </c>
    </row>
    <row r="1763" spans="1:5" x14ac:dyDescent="0.25">
      <c r="A1763" s="13" t="s">
        <v>316</v>
      </c>
      <c r="B1763" s="13" t="s">
        <v>2128</v>
      </c>
      <c r="C1763" s="13" t="s">
        <v>4071</v>
      </c>
      <c r="D1763" s="13" t="s">
        <v>4150</v>
      </c>
      <c r="E1763">
        <v>47258</v>
      </c>
    </row>
    <row r="1764" spans="1:5" x14ac:dyDescent="0.25">
      <c r="A1764" s="13" t="s">
        <v>316</v>
      </c>
      <c r="B1764" s="13" t="s">
        <v>2129</v>
      </c>
      <c r="C1764" s="13" t="s">
        <v>4071</v>
      </c>
      <c r="D1764" s="13" t="s">
        <v>4150</v>
      </c>
      <c r="E1764">
        <v>37428</v>
      </c>
    </row>
    <row r="1765" spans="1:5" x14ac:dyDescent="0.25">
      <c r="A1765" s="13" t="s">
        <v>316</v>
      </c>
      <c r="B1765" s="13" t="s">
        <v>2130</v>
      </c>
      <c r="C1765" s="13" t="s">
        <v>4071</v>
      </c>
      <c r="D1765" s="13" t="s">
        <v>4150</v>
      </c>
      <c r="E1765">
        <v>48968</v>
      </c>
    </row>
    <row r="1766" spans="1:5" x14ac:dyDescent="0.25">
      <c r="A1766" s="13" t="s">
        <v>316</v>
      </c>
      <c r="B1766" s="13" t="s">
        <v>2131</v>
      </c>
      <c r="C1766" s="13" t="s">
        <v>4071</v>
      </c>
      <c r="D1766" s="13" t="s">
        <v>4150</v>
      </c>
      <c r="E1766">
        <v>52208</v>
      </c>
    </row>
    <row r="1767" spans="1:5" x14ac:dyDescent="0.25">
      <c r="A1767" s="13" t="s">
        <v>316</v>
      </c>
      <c r="B1767" s="13" t="s">
        <v>2132</v>
      </c>
      <c r="C1767" s="13" t="s">
        <v>4071</v>
      </c>
      <c r="D1767" s="13" t="s">
        <v>4150</v>
      </c>
      <c r="E1767">
        <v>40828</v>
      </c>
    </row>
    <row r="1768" spans="1:5" x14ac:dyDescent="0.25">
      <c r="A1768" s="13" t="s">
        <v>316</v>
      </c>
      <c r="B1768" s="13" t="s">
        <v>2133</v>
      </c>
      <c r="C1768" s="13" t="s">
        <v>4071</v>
      </c>
      <c r="D1768" s="13" t="s">
        <v>4150</v>
      </c>
      <c r="E1768">
        <v>40828</v>
      </c>
    </row>
    <row r="1769" spans="1:5" x14ac:dyDescent="0.25">
      <c r="A1769" s="13" t="s">
        <v>316</v>
      </c>
      <c r="B1769" s="13" t="s">
        <v>2134</v>
      </c>
      <c r="C1769" s="13" t="s">
        <v>4071</v>
      </c>
      <c r="D1769" s="13" t="s">
        <v>4150</v>
      </c>
      <c r="E1769">
        <v>40184</v>
      </c>
    </row>
    <row r="1770" spans="1:5" x14ac:dyDescent="0.25">
      <c r="A1770" s="13" t="s">
        <v>316</v>
      </c>
      <c r="B1770" s="13" t="s">
        <v>2135</v>
      </c>
      <c r="C1770" s="13" t="s">
        <v>4071</v>
      </c>
      <c r="D1770" s="13" t="s">
        <v>4150</v>
      </c>
      <c r="E1770">
        <v>40184</v>
      </c>
    </row>
    <row r="1771" spans="1:5" x14ac:dyDescent="0.25">
      <c r="A1771" s="13" t="s">
        <v>316</v>
      </c>
      <c r="B1771" s="13" t="s">
        <v>2136</v>
      </c>
      <c r="C1771" s="13" t="s">
        <v>4071</v>
      </c>
      <c r="D1771" s="13" t="s">
        <v>4150</v>
      </c>
      <c r="E1771">
        <v>40828</v>
      </c>
    </row>
    <row r="1772" spans="1:5" x14ac:dyDescent="0.25">
      <c r="A1772" s="13" t="s">
        <v>316</v>
      </c>
      <c r="B1772" s="13" t="s">
        <v>2137</v>
      </c>
      <c r="C1772" s="13" t="s">
        <v>4071</v>
      </c>
      <c r="D1772" s="13" t="s">
        <v>4150</v>
      </c>
      <c r="E1772">
        <v>47828</v>
      </c>
    </row>
    <row r="1773" spans="1:5" x14ac:dyDescent="0.25">
      <c r="A1773" s="13" t="s">
        <v>316</v>
      </c>
      <c r="B1773" s="13" t="s">
        <v>2138</v>
      </c>
      <c r="C1773" s="13" t="s">
        <v>4071</v>
      </c>
      <c r="D1773" s="13" t="s">
        <v>4150</v>
      </c>
      <c r="E1773">
        <v>48968</v>
      </c>
    </row>
    <row r="1774" spans="1:5" x14ac:dyDescent="0.25">
      <c r="A1774" s="13" t="s">
        <v>316</v>
      </c>
      <c r="B1774" s="13" t="s">
        <v>2139</v>
      </c>
      <c r="C1774" s="13" t="s">
        <v>4071</v>
      </c>
      <c r="D1774" s="13" t="s">
        <v>4150</v>
      </c>
      <c r="E1774">
        <v>40828</v>
      </c>
    </row>
    <row r="1775" spans="1:5" x14ac:dyDescent="0.25">
      <c r="A1775" s="13" t="s">
        <v>316</v>
      </c>
      <c r="B1775" s="13" t="s">
        <v>2140</v>
      </c>
      <c r="C1775" s="13" t="s">
        <v>4071</v>
      </c>
      <c r="D1775" s="13" t="s">
        <v>4150</v>
      </c>
      <c r="E1775">
        <v>31014</v>
      </c>
    </row>
    <row r="1776" spans="1:5" x14ac:dyDescent="0.25">
      <c r="A1776" s="13" t="s">
        <v>316</v>
      </c>
      <c r="B1776" s="13" t="s">
        <v>2141</v>
      </c>
      <c r="C1776" s="13" t="s">
        <v>4071</v>
      </c>
      <c r="D1776" s="13" t="s">
        <v>4150</v>
      </c>
      <c r="E1776">
        <v>40828</v>
      </c>
    </row>
    <row r="1777" spans="1:5" x14ac:dyDescent="0.25">
      <c r="A1777" s="13" t="s">
        <v>316</v>
      </c>
      <c r="B1777" s="13" t="s">
        <v>2142</v>
      </c>
      <c r="C1777" s="13" t="s">
        <v>4071</v>
      </c>
      <c r="D1777" s="13" t="s">
        <v>4150</v>
      </c>
      <c r="E1777">
        <v>28930</v>
      </c>
    </row>
    <row r="1778" spans="1:5" x14ac:dyDescent="0.25">
      <c r="A1778" s="13" t="s">
        <v>316</v>
      </c>
      <c r="B1778" s="13" t="s">
        <v>2143</v>
      </c>
      <c r="C1778" s="13" t="s">
        <v>4071</v>
      </c>
      <c r="D1778" s="13" t="s">
        <v>4150</v>
      </c>
      <c r="E1778">
        <v>40828</v>
      </c>
    </row>
    <row r="1779" spans="1:5" x14ac:dyDescent="0.25">
      <c r="A1779" s="13" t="s">
        <v>316</v>
      </c>
      <c r="B1779" s="13" t="s">
        <v>2144</v>
      </c>
      <c r="C1779" s="13" t="s">
        <v>4071</v>
      </c>
      <c r="D1779" s="13" t="s">
        <v>4150</v>
      </c>
      <c r="E1779">
        <v>51248</v>
      </c>
    </row>
    <row r="1780" spans="1:5" x14ac:dyDescent="0.25">
      <c r="A1780" s="13" t="s">
        <v>316</v>
      </c>
      <c r="B1780" s="13" t="s">
        <v>2145</v>
      </c>
      <c r="C1780" s="13" t="s">
        <v>4071</v>
      </c>
      <c r="D1780" s="13" t="s">
        <v>4150</v>
      </c>
      <c r="E1780">
        <v>43678</v>
      </c>
    </row>
    <row r="1781" spans="1:5" x14ac:dyDescent="0.25">
      <c r="A1781" s="13" t="s">
        <v>316</v>
      </c>
      <c r="B1781" s="13" t="s">
        <v>2146</v>
      </c>
      <c r="C1781" s="13" t="s">
        <v>4071</v>
      </c>
      <c r="D1781" s="13" t="s">
        <v>4150</v>
      </c>
      <c r="E1781">
        <v>46508</v>
      </c>
    </row>
    <row r="1782" spans="1:5" x14ac:dyDescent="0.25">
      <c r="A1782" s="13" t="s">
        <v>316</v>
      </c>
      <c r="B1782" s="13" t="s">
        <v>2147</v>
      </c>
      <c r="C1782" s="13" t="s">
        <v>4071</v>
      </c>
      <c r="D1782" s="13" t="s">
        <v>4150</v>
      </c>
      <c r="E1782">
        <v>34000</v>
      </c>
    </row>
    <row r="1783" spans="1:5" x14ac:dyDescent="0.25">
      <c r="A1783" s="13" t="s">
        <v>316</v>
      </c>
      <c r="B1783" s="13" t="s">
        <v>2148</v>
      </c>
      <c r="C1783" s="13" t="s">
        <v>4071</v>
      </c>
      <c r="D1783" s="13" t="s">
        <v>4150</v>
      </c>
      <c r="E1783">
        <v>40184</v>
      </c>
    </row>
    <row r="1784" spans="1:5" x14ac:dyDescent="0.25">
      <c r="A1784" s="13" t="s">
        <v>316</v>
      </c>
      <c r="B1784" s="13" t="s">
        <v>2149</v>
      </c>
      <c r="C1784" s="13" t="s">
        <v>4071</v>
      </c>
      <c r="D1784" s="13" t="s">
        <v>4150</v>
      </c>
      <c r="E1784">
        <v>51248</v>
      </c>
    </row>
    <row r="1785" spans="1:5" x14ac:dyDescent="0.25">
      <c r="A1785" s="13" t="s">
        <v>316</v>
      </c>
      <c r="B1785" s="13" t="s">
        <v>2150</v>
      </c>
      <c r="C1785" s="13" t="s">
        <v>4071</v>
      </c>
      <c r="D1785" s="13" t="s">
        <v>4150</v>
      </c>
      <c r="E1785">
        <v>42870</v>
      </c>
    </row>
    <row r="1786" spans="1:5" x14ac:dyDescent="0.25">
      <c r="A1786" s="13" t="s">
        <v>316</v>
      </c>
      <c r="B1786" s="13" t="s">
        <v>2151</v>
      </c>
      <c r="C1786" s="13" t="s">
        <v>4071</v>
      </c>
      <c r="D1786" s="13" t="s">
        <v>4150</v>
      </c>
      <c r="E1786">
        <v>28930</v>
      </c>
    </row>
    <row r="1787" spans="1:5" x14ac:dyDescent="0.25">
      <c r="A1787" s="13" t="s">
        <v>316</v>
      </c>
      <c r="B1787" s="13" t="s">
        <v>2152</v>
      </c>
      <c r="C1787" s="13" t="s">
        <v>4071</v>
      </c>
      <c r="D1787" s="13" t="s">
        <v>4150</v>
      </c>
      <c r="E1787">
        <v>35938</v>
      </c>
    </row>
    <row r="1788" spans="1:5" x14ac:dyDescent="0.25">
      <c r="A1788" s="13" t="s">
        <v>316</v>
      </c>
      <c r="B1788" s="13" t="s">
        <v>2153</v>
      </c>
      <c r="C1788" s="13" t="s">
        <v>4071</v>
      </c>
      <c r="D1788" s="13" t="s">
        <v>4150</v>
      </c>
      <c r="E1788">
        <v>48788</v>
      </c>
    </row>
    <row r="1789" spans="1:5" x14ac:dyDescent="0.25">
      <c r="A1789" s="13" t="s">
        <v>316</v>
      </c>
      <c r="B1789" s="13" t="s">
        <v>2154</v>
      </c>
      <c r="C1789" s="13" t="s">
        <v>4071</v>
      </c>
      <c r="D1789" s="13" t="s">
        <v>4150</v>
      </c>
      <c r="E1789">
        <v>48968</v>
      </c>
    </row>
    <row r="1790" spans="1:5" x14ac:dyDescent="0.25">
      <c r="A1790" s="13" t="s">
        <v>316</v>
      </c>
      <c r="B1790" s="13" t="s">
        <v>2155</v>
      </c>
      <c r="C1790" s="13" t="s">
        <v>4071</v>
      </c>
      <c r="D1790" s="13" t="s">
        <v>4150</v>
      </c>
      <c r="E1790">
        <v>50678</v>
      </c>
    </row>
    <row r="1791" spans="1:5" x14ac:dyDescent="0.25">
      <c r="A1791" s="13" t="s">
        <v>316</v>
      </c>
      <c r="B1791" s="13" t="s">
        <v>2156</v>
      </c>
      <c r="C1791" s="13" t="s">
        <v>4071</v>
      </c>
      <c r="D1791" s="13" t="s">
        <v>4150</v>
      </c>
      <c r="E1791">
        <v>42538</v>
      </c>
    </row>
    <row r="1792" spans="1:5" x14ac:dyDescent="0.25">
      <c r="A1792" s="13" t="s">
        <v>316</v>
      </c>
      <c r="B1792" s="13" t="s">
        <v>2157</v>
      </c>
      <c r="C1792" s="13" t="s">
        <v>4071</v>
      </c>
      <c r="D1792" s="13" t="s">
        <v>4150</v>
      </c>
      <c r="E1792">
        <v>51068</v>
      </c>
    </row>
    <row r="1793" spans="1:5" x14ac:dyDescent="0.25">
      <c r="A1793" s="13" t="s">
        <v>316</v>
      </c>
      <c r="B1793" s="13" t="s">
        <v>2158</v>
      </c>
      <c r="C1793" s="13" t="s">
        <v>4071</v>
      </c>
      <c r="D1793" s="13" t="s">
        <v>4150</v>
      </c>
      <c r="E1793">
        <v>36970</v>
      </c>
    </row>
    <row r="1794" spans="1:5" x14ac:dyDescent="0.25">
      <c r="A1794" s="13" t="s">
        <v>316</v>
      </c>
      <c r="B1794" s="13" t="s">
        <v>2159</v>
      </c>
      <c r="C1794" s="13" t="s">
        <v>4071</v>
      </c>
      <c r="D1794" s="13" t="s">
        <v>4150</v>
      </c>
      <c r="E1794">
        <v>38792.449999999997</v>
      </c>
    </row>
    <row r="1795" spans="1:5" x14ac:dyDescent="0.25">
      <c r="A1795" s="13" t="s">
        <v>316</v>
      </c>
      <c r="B1795" s="13" t="s">
        <v>2160</v>
      </c>
      <c r="C1795" s="13" t="s">
        <v>4071</v>
      </c>
      <c r="D1795" s="13" t="s">
        <v>4150</v>
      </c>
      <c r="E1795">
        <v>35482</v>
      </c>
    </row>
    <row r="1796" spans="1:5" x14ac:dyDescent="0.25">
      <c r="A1796" s="13" t="s">
        <v>348</v>
      </c>
      <c r="B1796" s="13" t="s">
        <v>2161</v>
      </c>
      <c r="C1796" s="13" t="s">
        <v>4071</v>
      </c>
      <c r="D1796" s="13" t="s">
        <v>4150</v>
      </c>
      <c r="E1796">
        <v>48968</v>
      </c>
    </row>
    <row r="1797" spans="1:5" x14ac:dyDescent="0.25">
      <c r="A1797" s="13" t="s">
        <v>338</v>
      </c>
      <c r="B1797" s="13" t="s">
        <v>2162</v>
      </c>
      <c r="C1797" s="13" t="s">
        <v>4072</v>
      </c>
      <c r="D1797" s="13" t="s">
        <v>4150</v>
      </c>
      <c r="E1797">
        <v>40184</v>
      </c>
    </row>
    <row r="1798" spans="1:5" x14ac:dyDescent="0.25">
      <c r="A1798" s="13" t="s">
        <v>352</v>
      </c>
      <c r="B1798" s="13" t="s">
        <v>2163</v>
      </c>
      <c r="C1798" s="13" t="s">
        <v>4072</v>
      </c>
      <c r="D1798" s="13" t="s">
        <v>4150</v>
      </c>
      <c r="E1798">
        <v>47828</v>
      </c>
    </row>
    <row r="1799" spans="1:5" x14ac:dyDescent="0.25">
      <c r="A1799" s="13" t="s">
        <v>352</v>
      </c>
      <c r="B1799" s="13" t="s">
        <v>2164</v>
      </c>
      <c r="C1799" s="13" t="s">
        <v>4072</v>
      </c>
      <c r="D1799" s="13" t="s">
        <v>4150</v>
      </c>
      <c r="E1799">
        <v>52958</v>
      </c>
    </row>
    <row r="1800" spans="1:5" x14ac:dyDescent="0.25">
      <c r="A1800" s="13" t="s">
        <v>352</v>
      </c>
      <c r="B1800" s="13" t="s">
        <v>2165</v>
      </c>
      <c r="C1800" s="13" t="s">
        <v>4072</v>
      </c>
      <c r="D1800" s="13" t="s">
        <v>4150</v>
      </c>
      <c r="E1800">
        <v>52388</v>
      </c>
    </row>
    <row r="1801" spans="1:5" x14ac:dyDescent="0.25">
      <c r="A1801" s="13" t="s">
        <v>352</v>
      </c>
      <c r="B1801" s="13" t="s">
        <v>2166</v>
      </c>
      <c r="C1801" s="13" t="s">
        <v>4072</v>
      </c>
      <c r="D1801" s="13" t="s">
        <v>4150</v>
      </c>
      <c r="E1801">
        <v>51248</v>
      </c>
    </row>
    <row r="1802" spans="1:5" x14ac:dyDescent="0.25">
      <c r="A1802" s="13" t="s">
        <v>352</v>
      </c>
      <c r="B1802" s="13" t="s">
        <v>2167</v>
      </c>
      <c r="C1802" s="13" t="s">
        <v>4072</v>
      </c>
      <c r="D1802" s="13" t="s">
        <v>4150</v>
      </c>
      <c r="E1802">
        <v>40828</v>
      </c>
    </row>
    <row r="1803" spans="1:5" x14ac:dyDescent="0.25">
      <c r="A1803" s="13" t="s">
        <v>352</v>
      </c>
      <c r="B1803" s="13" t="s">
        <v>2168</v>
      </c>
      <c r="C1803" s="13" t="s">
        <v>4072</v>
      </c>
      <c r="D1803" s="13" t="s">
        <v>4150</v>
      </c>
      <c r="E1803">
        <v>45516</v>
      </c>
    </row>
    <row r="1804" spans="1:5" x14ac:dyDescent="0.25">
      <c r="A1804" s="13" t="s">
        <v>352</v>
      </c>
      <c r="B1804" s="13" t="s">
        <v>2169</v>
      </c>
      <c r="C1804" s="13" t="s">
        <v>4072</v>
      </c>
      <c r="D1804" s="13" t="s">
        <v>4150</v>
      </c>
      <c r="E1804">
        <v>40828</v>
      </c>
    </row>
    <row r="1805" spans="1:5" x14ac:dyDescent="0.25">
      <c r="A1805" s="13" t="s">
        <v>352</v>
      </c>
      <c r="B1805" s="13" t="s">
        <v>2170</v>
      </c>
      <c r="C1805" s="13" t="s">
        <v>4072</v>
      </c>
      <c r="D1805" s="13" t="s">
        <v>4150</v>
      </c>
      <c r="E1805">
        <v>45516</v>
      </c>
    </row>
    <row r="1806" spans="1:5" x14ac:dyDescent="0.25">
      <c r="A1806" s="13" t="s">
        <v>264</v>
      </c>
      <c r="B1806" s="13" t="s">
        <v>2171</v>
      </c>
      <c r="C1806" s="13" t="s">
        <v>4073</v>
      </c>
      <c r="D1806" s="13" t="s">
        <v>4150</v>
      </c>
      <c r="E1806">
        <v>48968</v>
      </c>
    </row>
    <row r="1807" spans="1:5" x14ac:dyDescent="0.25">
      <c r="A1807" s="13" t="s">
        <v>264</v>
      </c>
      <c r="B1807" s="13" t="s">
        <v>2172</v>
      </c>
      <c r="C1807" s="13" t="s">
        <v>4073</v>
      </c>
      <c r="D1807" s="13" t="s">
        <v>4150</v>
      </c>
      <c r="E1807">
        <v>48968</v>
      </c>
    </row>
    <row r="1808" spans="1:5" x14ac:dyDescent="0.25">
      <c r="A1808" s="13" t="s">
        <v>264</v>
      </c>
      <c r="B1808" s="13" t="s">
        <v>2173</v>
      </c>
      <c r="C1808" s="13" t="s">
        <v>4073</v>
      </c>
      <c r="D1808" s="13" t="s">
        <v>4150</v>
      </c>
      <c r="E1808">
        <v>49538</v>
      </c>
    </row>
    <row r="1809" spans="1:5" x14ac:dyDescent="0.25">
      <c r="A1809" s="13" t="s">
        <v>265</v>
      </c>
      <c r="B1809" s="13" t="s">
        <v>2174</v>
      </c>
      <c r="C1809" s="13" t="s">
        <v>4073</v>
      </c>
      <c r="D1809" s="13" t="s">
        <v>4150</v>
      </c>
      <c r="E1809">
        <v>40184</v>
      </c>
    </row>
    <row r="1810" spans="1:5" x14ac:dyDescent="0.25">
      <c r="A1810" s="13" t="s">
        <v>266</v>
      </c>
      <c r="B1810" s="13" t="s">
        <v>2175</v>
      </c>
      <c r="C1810" s="13" t="s">
        <v>4073</v>
      </c>
      <c r="D1810" s="13" t="s">
        <v>4150</v>
      </c>
      <c r="E1810">
        <v>48218</v>
      </c>
    </row>
    <row r="1811" spans="1:5" x14ac:dyDescent="0.25">
      <c r="A1811" s="13" t="s">
        <v>266</v>
      </c>
      <c r="B1811" s="13" t="s">
        <v>2176</v>
      </c>
      <c r="C1811" s="13" t="s">
        <v>4073</v>
      </c>
      <c r="D1811" s="13" t="s">
        <v>4150</v>
      </c>
      <c r="E1811">
        <v>42538</v>
      </c>
    </row>
    <row r="1812" spans="1:5" x14ac:dyDescent="0.25">
      <c r="A1812" s="13" t="s">
        <v>266</v>
      </c>
      <c r="B1812" s="13" t="s">
        <v>2177</v>
      </c>
      <c r="C1812" s="13" t="s">
        <v>4073</v>
      </c>
      <c r="D1812" s="13" t="s">
        <v>4150</v>
      </c>
      <c r="E1812">
        <v>40828</v>
      </c>
    </row>
    <row r="1813" spans="1:5" x14ac:dyDescent="0.25">
      <c r="A1813" s="13" t="s">
        <v>321</v>
      </c>
      <c r="B1813" s="13" t="s">
        <v>2178</v>
      </c>
      <c r="C1813" s="13" t="s">
        <v>4073</v>
      </c>
      <c r="D1813" s="13" t="s">
        <v>4150</v>
      </c>
      <c r="E1813">
        <v>39044</v>
      </c>
    </row>
    <row r="1814" spans="1:5" x14ac:dyDescent="0.25">
      <c r="A1814" s="13" t="s">
        <v>321</v>
      </c>
      <c r="B1814" s="13" t="s">
        <v>2179</v>
      </c>
      <c r="C1814" s="13" t="s">
        <v>4073</v>
      </c>
      <c r="D1814" s="13" t="s">
        <v>4150</v>
      </c>
      <c r="E1814">
        <v>39044</v>
      </c>
    </row>
    <row r="1815" spans="1:5" x14ac:dyDescent="0.25">
      <c r="A1815" s="13" t="s">
        <v>321</v>
      </c>
      <c r="B1815" s="13" t="s">
        <v>2180</v>
      </c>
      <c r="C1815" s="13" t="s">
        <v>4073</v>
      </c>
      <c r="D1815" s="13" t="s">
        <v>4150</v>
      </c>
      <c r="E1815">
        <v>41048</v>
      </c>
    </row>
    <row r="1816" spans="1:5" x14ac:dyDescent="0.25">
      <c r="A1816" s="13" t="s">
        <v>267</v>
      </c>
      <c r="B1816" s="13" t="s">
        <v>2181</v>
      </c>
      <c r="C1816" s="13" t="s">
        <v>4073</v>
      </c>
      <c r="D1816" s="13" t="s">
        <v>4150</v>
      </c>
      <c r="E1816">
        <v>40158</v>
      </c>
    </row>
    <row r="1817" spans="1:5" x14ac:dyDescent="0.25">
      <c r="A1817" s="13" t="s">
        <v>299</v>
      </c>
      <c r="B1817" s="13" t="s">
        <v>2182</v>
      </c>
      <c r="C1817" s="13" t="s">
        <v>4073</v>
      </c>
      <c r="D1817" s="13" t="s">
        <v>4150</v>
      </c>
      <c r="E1817">
        <v>30134</v>
      </c>
    </row>
    <row r="1818" spans="1:5" x14ac:dyDescent="0.25">
      <c r="A1818" s="13" t="s">
        <v>299</v>
      </c>
      <c r="B1818" s="13" t="s">
        <v>2183</v>
      </c>
      <c r="C1818" s="13" t="s">
        <v>4073</v>
      </c>
      <c r="D1818" s="13" t="s">
        <v>4150</v>
      </c>
      <c r="E1818">
        <v>40828</v>
      </c>
    </row>
    <row r="1819" spans="1:5" x14ac:dyDescent="0.25">
      <c r="A1819" s="13" t="s">
        <v>268</v>
      </c>
      <c r="B1819" s="13" t="s">
        <v>2184</v>
      </c>
      <c r="C1819" s="13" t="s">
        <v>4073</v>
      </c>
      <c r="D1819" s="13" t="s">
        <v>4150</v>
      </c>
      <c r="E1819">
        <v>40184</v>
      </c>
    </row>
    <row r="1820" spans="1:5" x14ac:dyDescent="0.25">
      <c r="A1820" s="13" t="s">
        <v>269</v>
      </c>
      <c r="B1820" s="13" t="s">
        <v>2185</v>
      </c>
      <c r="C1820" s="13" t="s">
        <v>4073</v>
      </c>
      <c r="D1820" s="13" t="s">
        <v>4150</v>
      </c>
      <c r="E1820">
        <v>40828</v>
      </c>
    </row>
    <row r="1821" spans="1:5" x14ac:dyDescent="0.25">
      <c r="A1821" s="13" t="s">
        <v>269</v>
      </c>
      <c r="B1821" s="13" t="s">
        <v>2186</v>
      </c>
      <c r="C1821" s="13" t="s">
        <v>4073</v>
      </c>
      <c r="D1821" s="13" t="s">
        <v>4150</v>
      </c>
      <c r="E1821">
        <v>50108</v>
      </c>
    </row>
    <row r="1822" spans="1:5" x14ac:dyDescent="0.25">
      <c r="A1822" s="13" t="s">
        <v>269</v>
      </c>
      <c r="B1822" s="13" t="s">
        <v>2187</v>
      </c>
      <c r="C1822" s="13" t="s">
        <v>4073</v>
      </c>
      <c r="D1822" s="13" t="s">
        <v>4150</v>
      </c>
      <c r="E1822">
        <v>50678</v>
      </c>
    </row>
    <row r="1823" spans="1:5" x14ac:dyDescent="0.25">
      <c r="A1823" s="13" t="s">
        <v>271</v>
      </c>
      <c r="B1823" s="13" t="s">
        <v>2188</v>
      </c>
      <c r="C1823" s="13" t="s">
        <v>4073</v>
      </c>
      <c r="D1823" s="13" t="s">
        <v>4150</v>
      </c>
      <c r="E1823">
        <v>35482</v>
      </c>
    </row>
    <row r="1824" spans="1:5" x14ac:dyDescent="0.25">
      <c r="A1824" s="13" t="s">
        <v>271</v>
      </c>
      <c r="B1824" s="13" t="s">
        <v>2189</v>
      </c>
      <c r="C1824" s="13" t="s">
        <v>4073</v>
      </c>
      <c r="D1824" s="13" t="s">
        <v>4150</v>
      </c>
      <c r="E1824">
        <v>40828</v>
      </c>
    </row>
    <row r="1825" spans="1:5" x14ac:dyDescent="0.25">
      <c r="A1825" s="13" t="s">
        <v>271</v>
      </c>
      <c r="B1825" s="13" t="s">
        <v>2190</v>
      </c>
      <c r="C1825" s="13" t="s">
        <v>4073</v>
      </c>
      <c r="D1825" s="13" t="s">
        <v>4150</v>
      </c>
      <c r="E1825">
        <v>37298</v>
      </c>
    </row>
    <row r="1826" spans="1:5" x14ac:dyDescent="0.25">
      <c r="A1826" s="13" t="s">
        <v>272</v>
      </c>
      <c r="B1826" s="13" t="s">
        <v>2191</v>
      </c>
      <c r="C1826" s="13" t="s">
        <v>4073</v>
      </c>
      <c r="D1826" s="13" t="s">
        <v>4150</v>
      </c>
      <c r="E1826">
        <v>44248</v>
      </c>
    </row>
    <row r="1827" spans="1:5" x14ac:dyDescent="0.25">
      <c r="A1827" s="13" t="s">
        <v>272</v>
      </c>
      <c r="B1827" s="13" t="s">
        <v>2192</v>
      </c>
      <c r="C1827" s="13" t="s">
        <v>4073</v>
      </c>
      <c r="D1827" s="13" t="s">
        <v>4150</v>
      </c>
      <c r="E1827">
        <v>40762</v>
      </c>
    </row>
    <row r="1828" spans="1:5" x14ac:dyDescent="0.25">
      <c r="A1828" s="13" t="s">
        <v>273</v>
      </c>
      <c r="B1828" s="13" t="s">
        <v>2193</v>
      </c>
      <c r="C1828" s="13" t="s">
        <v>4073</v>
      </c>
      <c r="D1828" s="13" t="s">
        <v>4150</v>
      </c>
      <c r="E1828">
        <v>52208</v>
      </c>
    </row>
    <row r="1829" spans="1:5" x14ac:dyDescent="0.25">
      <c r="A1829" s="13" t="s">
        <v>273</v>
      </c>
      <c r="B1829" s="13" t="s">
        <v>2194</v>
      </c>
      <c r="C1829" s="13" t="s">
        <v>4073</v>
      </c>
      <c r="D1829" s="13" t="s">
        <v>4150</v>
      </c>
      <c r="E1829">
        <v>41988</v>
      </c>
    </row>
    <row r="1830" spans="1:5" x14ac:dyDescent="0.25">
      <c r="A1830" s="13" t="s">
        <v>274</v>
      </c>
      <c r="B1830" s="13" t="s">
        <v>2195</v>
      </c>
      <c r="C1830" s="13" t="s">
        <v>4073</v>
      </c>
      <c r="D1830" s="13" t="s">
        <v>4150</v>
      </c>
      <c r="E1830">
        <v>32472</v>
      </c>
    </row>
    <row r="1831" spans="1:5" x14ac:dyDescent="0.25">
      <c r="A1831" s="13" t="s">
        <v>274</v>
      </c>
      <c r="B1831" s="13" t="s">
        <v>2196</v>
      </c>
      <c r="C1831" s="13" t="s">
        <v>4073</v>
      </c>
      <c r="D1831" s="13" t="s">
        <v>4150</v>
      </c>
      <c r="E1831">
        <v>33396</v>
      </c>
    </row>
    <row r="1832" spans="1:5" x14ac:dyDescent="0.25">
      <c r="A1832" s="13" t="s">
        <v>300</v>
      </c>
      <c r="B1832" s="13" t="s">
        <v>2197</v>
      </c>
      <c r="C1832" s="13" t="s">
        <v>4073</v>
      </c>
      <c r="D1832" s="13" t="s">
        <v>4150</v>
      </c>
      <c r="E1832">
        <v>40184</v>
      </c>
    </row>
    <row r="1833" spans="1:5" x14ac:dyDescent="0.25">
      <c r="A1833" s="13" t="s">
        <v>300</v>
      </c>
      <c r="B1833" s="13" t="s">
        <v>2198</v>
      </c>
      <c r="C1833" s="13" t="s">
        <v>4073</v>
      </c>
      <c r="D1833" s="13" t="s">
        <v>4150</v>
      </c>
      <c r="E1833">
        <v>42870</v>
      </c>
    </row>
    <row r="1834" spans="1:5" x14ac:dyDescent="0.25">
      <c r="A1834" s="13" t="s">
        <v>301</v>
      </c>
      <c r="B1834" s="13" t="s">
        <v>2199</v>
      </c>
      <c r="C1834" s="13" t="s">
        <v>4073</v>
      </c>
      <c r="D1834" s="13" t="s">
        <v>4150</v>
      </c>
      <c r="E1834">
        <v>34278</v>
      </c>
    </row>
    <row r="1835" spans="1:5" x14ac:dyDescent="0.25">
      <c r="A1835" s="13" t="s">
        <v>301</v>
      </c>
      <c r="B1835" s="13" t="s">
        <v>2200</v>
      </c>
      <c r="C1835" s="13" t="s">
        <v>4073</v>
      </c>
      <c r="D1835" s="13" t="s">
        <v>4150</v>
      </c>
      <c r="E1835">
        <v>42538</v>
      </c>
    </row>
    <row r="1836" spans="1:5" x14ac:dyDescent="0.25">
      <c r="A1836" s="13" t="s">
        <v>275</v>
      </c>
      <c r="B1836" s="13" t="s">
        <v>2201</v>
      </c>
      <c r="C1836" s="13" t="s">
        <v>4073</v>
      </c>
      <c r="D1836" s="13" t="s">
        <v>4150</v>
      </c>
      <c r="E1836">
        <v>37904</v>
      </c>
    </row>
    <row r="1837" spans="1:5" x14ac:dyDescent="0.25">
      <c r="A1837" s="13" t="s">
        <v>275</v>
      </c>
      <c r="B1837" s="13" t="s">
        <v>2202</v>
      </c>
      <c r="C1837" s="13" t="s">
        <v>4073</v>
      </c>
      <c r="D1837" s="13" t="s">
        <v>4150</v>
      </c>
      <c r="E1837">
        <v>48968</v>
      </c>
    </row>
    <row r="1838" spans="1:5" x14ac:dyDescent="0.25">
      <c r="A1838" s="13" t="s">
        <v>275</v>
      </c>
      <c r="B1838" s="13" t="s">
        <v>2203</v>
      </c>
      <c r="C1838" s="13" t="s">
        <v>4073</v>
      </c>
      <c r="D1838" s="13" t="s">
        <v>4150</v>
      </c>
      <c r="E1838">
        <v>52388</v>
      </c>
    </row>
    <row r="1839" spans="1:5" x14ac:dyDescent="0.25">
      <c r="A1839" s="13" t="s">
        <v>276</v>
      </c>
      <c r="B1839" s="13" t="s">
        <v>2204</v>
      </c>
      <c r="C1839" s="13" t="s">
        <v>4073</v>
      </c>
      <c r="D1839" s="13" t="s">
        <v>4150</v>
      </c>
      <c r="E1839">
        <v>44632</v>
      </c>
    </row>
    <row r="1840" spans="1:5" x14ac:dyDescent="0.25">
      <c r="A1840" s="13" t="s">
        <v>276</v>
      </c>
      <c r="B1840" s="13" t="s">
        <v>2205</v>
      </c>
      <c r="C1840" s="13" t="s">
        <v>4073</v>
      </c>
      <c r="D1840" s="13" t="s">
        <v>4150</v>
      </c>
      <c r="E1840">
        <v>41398</v>
      </c>
    </row>
    <row r="1841" spans="1:5" x14ac:dyDescent="0.25">
      <c r="A1841" s="13" t="s">
        <v>276</v>
      </c>
      <c r="B1841" s="13" t="s">
        <v>2206</v>
      </c>
      <c r="C1841" s="13" t="s">
        <v>4073</v>
      </c>
      <c r="D1841" s="13" t="s">
        <v>4150</v>
      </c>
      <c r="E1841">
        <v>48968</v>
      </c>
    </row>
    <row r="1842" spans="1:5" x14ac:dyDescent="0.25">
      <c r="A1842" s="13" t="s">
        <v>276</v>
      </c>
      <c r="B1842" s="13" t="s">
        <v>2207</v>
      </c>
      <c r="C1842" s="13" t="s">
        <v>4073</v>
      </c>
      <c r="D1842" s="13" t="s">
        <v>4150</v>
      </c>
      <c r="E1842">
        <v>52958</v>
      </c>
    </row>
    <row r="1843" spans="1:5" x14ac:dyDescent="0.25">
      <c r="A1843" s="13" t="s">
        <v>277</v>
      </c>
      <c r="B1843" s="13" t="s">
        <v>2208</v>
      </c>
      <c r="C1843" s="13" t="s">
        <v>4073</v>
      </c>
      <c r="D1843" s="13" t="s">
        <v>4150</v>
      </c>
      <c r="E1843">
        <v>34444</v>
      </c>
    </row>
    <row r="1844" spans="1:5" x14ac:dyDescent="0.25">
      <c r="A1844" s="13" t="s">
        <v>277</v>
      </c>
      <c r="B1844" s="13" t="s">
        <v>2209</v>
      </c>
      <c r="C1844" s="13" t="s">
        <v>4073</v>
      </c>
      <c r="D1844" s="13" t="s">
        <v>4150</v>
      </c>
      <c r="E1844">
        <v>28930</v>
      </c>
    </row>
    <row r="1845" spans="1:5" x14ac:dyDescent="0.25">
      <c r="A1845" s="13" t="s">
        <v>277</v>
      </c>
      <c r="B1845" s="13" t="s">
        <v>2210</v>
      </c>
      <c r="C1845" s="13" t="s">
        <v>4073</v>
      </c>
      <c r="D1845" s="13" t="s">
        <v>4150</v>
      </c>
      <c r="E1845">
        <v>36692</v>
      </c>
    </row>
    <row r="1846" spans="1:5" x14ac:dyDescent="0.25">
      <c r="A1846" s="13" t="s">
        <v>277</v>
      </c>
      <c r="B1846" s="13" t="s">
        <v>2211</v>
      </c>
      <c r="C1846" s="13" t="s">
        <v>4073</v>
      </c>
      <c r="D1846" s="13" t="s">
        <v>4150</v>
      </c>
      <c r="E1846">
        <v>40828</v>
      </c>
    </row>
    <row r="1847" spans="1:5" x14ac:dyDescent="0.25">
      <c r="A1847" s="13" t="s">
        <v>277</v>
      </c>
      <c r="B1847" s="13" t="s">
        <v>2212</v>
      </c>
      <c r="C1847" s="13" t="s">
        <v>4073</v>
      </c>
      <c r="D1847" s="13" t="s">
        <v>4150</v>
      </c>
      <c r="E1847">
        <v>44632</v>
      </c>
    </row>
    <row r="1848" spans="1:5" x14ac:dyDescent="0.25">
      <c r="A1848" s="13" t="s">
        <v>324</v>
      </c>
      <c r="B1848" s="13" t="s">
        <v>2213</v>
      </c>
      <c r="C1848" s="13" t="s">
        <v>4073</v>
      </c>
      <c r="D1848" s="13" t="s">
        <v>4150</v>
      </c>
      <c r="E1848">
        <v>41048</v>
      </c>
    </row>
    <row r="1849" spans="1:5" x14ac:dyDescent="0.25">
      <c r="A1849" s="13" t="s">
        <v>324</v>
      </c>
      <c r="B1849" s="13" t="s">
        <v>2214</v>
      </c>
      <c r="C1849" s="13" t="s">
        <v>4073</v>
      </c>
      <c r="D1849" s="13" t="s">
        <v>4150</v>
      </c>
      <c r="E1849">
        <v>47226</v>
      </c>
    </row>
    <row r="1850" spans="1:5" x14ac:dyDescent="0.25">
      <c r="A1850" s="13" t="s">
        <v>324</v>
      </c>
      <c r="B1850" s="13" t="s">
        <v>2215</v>
      </c>
      <c r="C1850" s="13" t="s">
        <v>4073</v>
      </c>
      <c r="D1850" s="13" t="s">
        <v>4150</v>
      </c>
      <c r="E1850">
        <v>36086</v>
      </c>
    </row>
    <row r="1851" spans="1:5" x14ac:dyDescent="0.25">
      <c r="A1851" s="13" t="s">
        <v>324</v>
      </c>
      <c r="B1851" s="13" t="s">
        <v>2216</v>
      </c>
      <c r="C1851" s="13" t="s">
        <v>4073</v>
      </c>
      <c r="D1851" s="13" t="s">
        <v>4150</v>
      </c>
      <c r="E1851">
        <v>48788</v>
      </c>
    </row>
    <row r="1852" spans="1:5" x14ac:dyDescent="0.25">
      <c r="A1852" s="13" t="s">
        <v>325</v>
      </c>
      <c r="B1852" s="13" t="s">
        <v>2217</v>
      </c>
      <c r="C1852" s="13" t="s">
        <v>4073</v>
      </c>
      <c r="D1852" s="13" t="s">
        <v>4150</v>
      </c>
      <c r="E1852">
        <v>48218</v>
      </c>
    </row>
    <row r="1853" spans="1:5" x14ac:dyDescent="0.25">
      <c r="A1853" s="13" t="s">
        <v>325</v>
      </c>
      <c r="B1853" s="13" t="s">
        <v>2218</v>
      </c>
      <c r="C1853" s="13" t="s">
        <v>4073</v>
      </c>
      <c r="D1853" s="13" t="s">
        <v>4150</v>
      </c>
      <c r="E1853">
        <v>50678</v>
      </c>
    </row>
    <row r="1854" spans="1:5" x14ac:dyDescent="0.25">
      <c r="A1854" s="13" t="s">
        <v>279</v>
      </c>
      <c r="B1854" s="13" t="s">
        <v>2219</v>
      </c>
      <c r="C1854" s="13" t="s">
        <v>4073</v>
      </c>
      <c r="D1854" s="13" t="s">
        <v>4150</v>
      </c>
      <c r="E1854">
        <v>40828</v>
      </c>
    </row>
    <row r="1855" spans="1:5" x14ac:dyDescent="0.25">
      <c r="A1855" s="13" t="s">
        <v>279</v>
      </c>
      <c r="B1855" s="13" t="s">
        <v>2220</v>
      </c>
      <c r="C1855" s="13" t="s">
        <v>4073</v>
      </c>
      <c r="D1855" s="13" t="s">
        <v>4150</v>
      </c>
      <c r="E1855">
        <v>33074</v>
      </c>
    </row>
    <row r="1856" spans="1:5" x14ac:dyDescent="0.25">
      <c r="A1856" s="13" t="s">
        <v>280</v>
      </c>
      <c r="B1856" s="13" t="s">
        <v>2221</v>
      </c>
      <c r="C1856" s="13" t="s">
        <v>4073</v>
      </c>
      <c r="D1856" s="13" t="s">
        <v>4150</v>
      </c>
      <c r="E1856">
        <v>42594</v>
      </c>
    </row>
    <row r="1857" spans="1:5" x14ac:dyDescent="0.25">
      <c r="A1857" s="13" t="s">
        <v>280</v>
      </c>
      <c r="B1857" s="13" t="s">
        <v>2222</v>
      </c>
      <c r="C1857" s="13" t="s">
        <v>4073</v>
      </c>
      <c r="D1857" s="13" t="s">
        <v>4150</v>
      </c>
      <c r="E1857">
        <v>41968</v>
      </c>
    </row>
    <row r="1858" spans="1:5" x14ac:dyDescent="0.25">
      <c r="A1858" s="13" t="s">
        <v>280</v>
      </c>
      <c r="B1858" s="13" t="s">
        <v>2223</v>
      </c>
      <c r="C1858" s="13" t="s">
        <v>4073</v>
      </c>
      <c r="D1858" s="13" t="s">
        <v>4150</v>
      </c>
      <c r="E1858">
        <v>28930</v>
      </c>
    </row>
    <row r="1859" spans="1:5" x14ac:dyDescent="0.25">
      <c r="A1859" s="13" t="s">
        <v>282</v>
      </c>
      <c r="B1859" s="13" t="s">
        <v>2224</v>
      </c>
      <c r="C1859" s="13" t="s">
        <v>4073</v>
      </c>
      <c r="D1859" s="13" t="s">
        <v>4150</v>
      </c>
      <c r="E1859">
        <v>43014</v>
      </c>
    </row>
    <row r="1860" spans="1:5" x14ac:dyDescent="0.25">
      <c r="A1860" s="13" t="s">
        <v>282</v>
      </c>
      <c r="B1860" s="13" t="s">
        <v>2225</v>
      </c>
      <c r="C1860" s="13" t="s">
        <v>4073</v>
      </c>
      <c r="D1860" s="13" t="s">
        <v>4150</v>
      </c>
      <c r="E1860">
        <v>40828</v>
      </c>
    </row>
    <row r="1861" spans="1:5" x14ac:dyDescent="0.25">
      <c r="A1861" s="13" t="s">
        <v>283</v>
      </c>
      <c r="B1861" s="13" t="s">
        <v>2226</v>
      </c>
      <c r="C1861" s="13" t="s">
        <v>4073</v>
      </c>
      <c r="D1861" s="13" t="s">
        <v>4150</v>
      </c>
      <c r="E1861">
        <v>40828</v>
      </c>
    </row>
    <row r="1862" spans="1:5" x14ac:dyDescent="0.25">
      <c r="A1862" s="13" t="s">
        <v>283</v>
      </c>
      <c r="B1862" s="13" t="s">
        <v>2227</v>
      </c>
      <c r="C1862" s="13" t="s">
        <v>4073</v>
      </c>
      <c r="D1862" s="13" t="s">
        <v>4150</v>
      </c>
      <c r="E1862">
        <v>38348</v>
      </c>
    </row>
    <row r="1863" spans="1:5" x14ac:dyDescent="0.25">
      <c r="A1863" s="13" t="s">
        <v>284</v>
      </c>
      <c r="B1863" s="13" t="s">
        <v>2228</v>
      </c>
      <c r="C1863" s="13" t="s">
        <v>4073</v>
      </c>
      <c r="D1863" s="13" t="s">
        <v>4150</v>
      </c>
      <c r="E1863">
        <v>42538</v>
      </c>
    </row>
    <row r="1864" spans="1:5" x14ac:dyDescent="0.25">
      <c r="A1864" s="13" t="s">
        <v>284</v>
      </c>
      <c r="B1864" s="13" t="s">
        <v>2229</v>
      </c>
      <c r="C1864" s="13" t="s">
        <v>4073</v>
      </c>
      <c r="D1864" s="13" t="s">
        <v>4150</v>
      </c>
      <c r="E1864">
        <v>48218</v>
      </c>
    </row>
    <row r="1865" spans="1:5" x14ac:dyDescent="0.25">
      <c r="A1865" s="13" t="s">
        <v>327</v>
      </c>
      <c r="B1865" s="13" t="s">
        <v>2230</v>
      </c>
      <c r="C1865" s="13" t="s">
        <v>4073</v>
      </c>
      <c r="D1865" s="13" t="s">
        <v>4150</v>
      </c>
      <c r="E1865">
        <v>48968</v>
      </c>
    </row>
    <row r="1866" spans="1:5" x14ac:dyDescent="0.25">
      <c r="A1866" s="13" t="s">
        <v>327</v>
      </c>
      <c r="B1866" s="13" t="s">
        <v>2231</v>
      </c>
      <c r="C1866" s="13" t="s">
        <v>4073</v>
      </c>
      <c r="D1866" s="13" t="s">
        <v>4150</v>
      </c>
      <c r="E1866">
        <v>31784</v>
      </c>
    </row>
    <row r="1867" spans="1:5" x14ac:dyDescent="0.25">
      <c r="A1867" s="13" t="s">
        <v>285</v>
      </c>
      <c r="B1867" s="13" t="s">
        <v>2232</v>
      </c>
      <c r="C1867" s="13" t="s">
        <v>4073</v>
      </c>
      <c r="D1867" s="13" t="s">
        <v>4150</v>
      </c>
      <c r="E1867">
        <v>50108</v>
      </c>
    </row>
    <row r="1868" spans="1:5" x14ac:dyDescent="0.25">
      <c r="A1868" s="13" t="s">
        <v>285</v>
      </c>
      <c r="B1868" s="13" t="s">
        <v>2233</v>
      </c>
      <c r="C1868" s="13" t="s">
        <v>4073</v>
      </c>
      <c r="D1868" s="13" t="s">
        <v>4150</v>
      </c>
      <c r="E1868">
        <v>45516</v>
      </c>
    </row>
    <row r="1869" spans="1:5" x14ac:dyDescent="0.25">
      <c r="A1869" s="13" t="s">
        <v>328</v>
      </c>
      <c r="B1869" s="13" t="s">
        <v>2234</v>
      </c>
      <c r="C1869" s="13" t="s">
        <v>4073</v>
      </c>
      <c r="D1869" s="13" t="s">
        <v>4150</v>
      </c>
      <c r="E1869">
        <v>38348</v>
      </c>
    </row>
    <row r="1870" spans="1:5" x14ac:dyDescent="0.25">
      <c r="A1870" s="13" t="s">
        <v>328</v>
      </c>
      <c r="B1870" s="13" t="s">
        <v>2235</v>
      </c>
      <c r="C1870" s="13" t="s">
        <v>4073</v>
      </c>
      <c r="D1870" s="13" t="s">
        <v>4150</v>
      </c>
      <c r="E1870">
        <v>40184</v>
      </c>
    </row>
    <row r="1871" spans="1:5" x14ac:dyDescent="0.25">
      <c r="A1871" s="13" t="s">
        <v>286</v>
      </c>
      <c r="B1871" s="13" t="s">
        <v>2236</v>
      </c>
      <c r="C1871" s="13" t="s">
        <v>4073</v>
      </c>
      <c r="D1871" s="13" t="s">
        <v>4150</v>
      </c>
      <c r="E1871">
        <v>33074</v>
      </c>
    </row>
    <row r="1872" spans="1:5" x14ac:dyDescent="0.25">
      <c r="A1872" s="13" t="s">
        <v>286</v>
      </c>
      <c r="B1872" s="13" t="s">
        <v>2237</v>
      </c>
      <c r="C1872" s="13" t="s">
        <v>4073</v>
      </c>
      <c r="D1872" s="13" t="s">
        <v>4150</v>
      </c>
      <c r="E1872">
        <v>35482</v>
      </c>
    </row>
    <row r="1873" spans="1:5" x14ac:dyDescent="0.25">
      <c r="A1873" s="13" t="s">
        <v>310</v>
      </c>
      <c r="B1873" s="13" t="s">
        <v>2238</v>
      </c>
      <c r="C1873" s="13" t="s">
        <v>4073</v>
      </c>
      <c r="D1873" s="13" t="s">
        <v>4150</v>
      </c>
      <c r="E1873">
        <v>30412</v>
      </c>
    </row>
    <row r="1874" spans="1:5" x14ac:dyDescent="0.25">
      <c r="A1874" s="13" t="s">
        <v>310</v>
      </c>
      <c r="B1874" s="13" t="s">
        <v>2239</v>
      </c>
      <c r="C1874" s="13" t="s">
        <v>4073</v>
      </c>
      <c r="D1874" s="13" t="s">
        <v>4150</v>
      </c>
      <c r="E1874">
        <v>40828</v>
      </c>
    </row>
    <row r="1875" spans="1:5" x14ac:dyDescent="0.25">
      <c r="A1875" s="13" t="s">
        <v>287</v>
      </c>
      <c r="B1875" s="13" t="s">
        <v>2240</v>
      </c>
      <c r="C1875" s="13" t="s">
        <v>4073</v>
      </c>
      <c r="D1875" s="13" t="s">
        <v>4150</v>
      </c>
      <c r="E1875">
        <v>40158</v>
      </c>
    </row>
    <row r="1876" spans="1:5" x14ac:dyDescent="0.25">
      <c r="A1876" s="13" t="s">
        <v>287</v>
      </c>
      <c r="B1876" s="13" t="s">
        <v>2241</v>
      </c>
      <c r="C1876" s="13" t="s">
        <v>4073</v>
      </c>
      <c r="D1876" s="13" t="s">
        <v>4150</v>
      </c>
      <c r="E1876">
        <v>28930</v>
      </c>
    </row>
    <row r="1877" spans="1:5" x14ac:dyDescent="0.25">
      <c r="A1877" s="13" t="s">
        <v>288</v>
      </c>
      <c r="B1877" s="13" t="s">
        <v>2242</v>
      </c>
      <c r="C1877" s="13" t="s">
        <v>4073</v>
      </c>
      <c r="D1877" s="13" t="s">
        <v>4150</v>
      </c>
      <c r="E1877">
        <v>40828</v>
      </c>
    </row>
    <row r="1878" spans="1:5" x14ac:dyDescent="0.25">
      <c r="A1878" s="13" t="s">
        <v>288</v>
      </c>
      <c r="B1878" s="13" t="s">
        <v>2243</v>
      </c>
      <c r="C1878" s="13" t="s">
        <v>4073</v>
      </c>
      <c r="D1878" s="13" t="s">
        <v>4150</v>
      </c>
      <c r="E1878">
        <v>37904</v>
      </c>
    </row>
    <row r="1879" spans="1:5" x14ac:dyDescent="0.25">
      <c r="A1879" s="13" t="s">
        <v>289</v>
      </c>
      <c r="B1879" s="13" t="s">
        <v>2244</v>
      </c>
      <c r="C1879" s="13" t="s">
        <v>4073</v>
      </c>
      <c r="D1879" s="13" t="s">
        <v>4150</v>
      </c>
      <c r="E1879">
        <v>44304</v>
      </c>
    </row>
    <row r="1880" spans="1:5" x14ac:dyDescent="0.25">
      <c r="A1880" s="13" t="s">
        <v>289</v>
      </c>
      <c r="B1880" s="13" t="s">
        <v>2245</v>
      </c>
      <c r="C1880" s="13" t="s">
        <v>4073</v>
      </c>
      <c r="D1880" s="13" t="s">
        <v>4150</v>
      </c>
      <c r="E1880">
        <v>52958</v>
      </c>
    </row>
    <row r="1881" spans="1:5" x14ac:dyDescent="0.25">
      <c r="A1881" s="13" t="s">
        <v>289</v>
      </c>
      <c r="B1881" s="13" t="s">
        <v>2246</v>
      </c>
      <c r="C1881" s="13" t="s">
        <v>4073</v>
      </c>
      <c r="D1881" s="13" t="s">
        <v>4150</v>
      </c>
      <c r="E1881">
        <v>41658</v>
      </c>
    </row>
    <row r="1882" spans="1:5" x14ac:dyDescent="0.25">
      <c r="A1882" s="13" t="s">
        <v>290</v>
      </c>
      <c r="B1882" s="13" t="s">
        <v>2247</v>
      </c>
      <c r="C1882" s="13" t="s">
        <v>4073</v>
      </c>
      <c r="D1882" s="13" t="s">
        <v>4150</v>
      </c>
      <c r="E1882">
        <v>51818</v>
      </c>
    </row>
    <row r="1883" spans="1:5" x14ac:dyDescent="0.25">
      <c r="A1883" s="13" t="s">
        <v>290</v>
      </c>
      <c r="B1883" s="13" t="s">
        <v>2248</v>
      </c>
      <c r="C1883" s="13" t="s">
        <v>4073</v>
      </c>
      <c r="D1883" s="13" t="s">
        <v>4150</v>
      </c>
      <c r="E1883">
        <v>48398</v>
      </c>
    </row>
    <row r="1884" spans="1:5" x14ac:dyDescent="0.25">
      <c r="A1884" s="13" t="s">
        <v>290</v>
      </c>
      <c r="B1884" s="13" t="s">
        <v>2249</v>
      </c>
      <c r="C1884" s="13" t="s">
        <v>4073</v>
      </c>
      <c r="D1884" s="13" t="s">
        <v>4150</v>
      </c>
      <c r="E1884">
        <v>48968</v>
      </c>
    </row>
    <row r="1885" spans="1:5" x14ac:dyDescent="0.25">
      <c r="A1885" s="13" t="s">
        <v>291</v>
      </c>
      <c r="B1885" s="13" t="s">
        <v>2250</v>
      </c>
      <c r="C1885" s="13" t="s">
        <v>4073</v>
      </c>
      <c r="D1885" s="13" t="s">
        <v>4150</v>
      </c>
      <c r="E1885">
        <v>43108</v>
      </c>
    </row>
    <row r="1886" spans="1:5" x14ac:dyDescent="0.25">
      <c r="A1886" s="13" t="s">
        <v>291</v>
      </c>
      <c r="B1886" s="13" t="s">
        <v>2251</v>
      </c>
      <c r="C1886" s="13" t="s">
        <v>4073</v>
      </c>
      <c r="D1886" s="13" t="s">
        <v>4150</v>
      </c>
      <c r="E1886">
        <v>40828</v>
      </c>
    </row>
    <row r="1887" spans="1:5" x14ac:dyDescent="0.25">
      <c r="A1887" s="13" t="s">
        <v>292</v>
      </c>
      <c r="B1887" s="13" t="s">
        <v>2252</v>
      </c>
      <c r="C1887" s="13" t="s">
        <v>4073</v>
      </c>
      <c r="D1887" s="13" t="s">
        <v>4150</v>
      </c>
      <c r="E1887">
        <v>42538</v>
      </c>
    </row>
    <row r="1888" spans="1:5" x14ac:dyDescent="0.25">
      <c r="A1888" s="13" t="s">
        <v>292</v>
      </c>
      <c r="B1888" s="13" t="s">
        <v>2253</v>
      </c>
      <c r="C1888" s="13" t="s">
        <v>4073</v>
      </c>
      <c r="D1888" s="13" t="s">
        <v>4150</v>
      </c>
      <c r="E1888">
        <v>50108</v>
      </c>
    </row>
    <row r="1889" spans="1:5" x14ac:dyDescent="0.25">
      <c r="A1889" s="13" t="s">
        <v>292</v>
      </c>
      <c r="B1889" s="13" t="s">
        <v>2254</v>
      </c>
      <c r="C1889" s="13" t="s">
        <v>4073</v>
      </c>
      <c r="D1889" s="13" t="s">
        <v>4150</v>
      </c>
      <c r="E1889">
        <v>52388</v>
      </c>
    </row>
    <row r="1890" spans="1:5" x14ac:dyDescent="0.25">
      <c r="A1890" s="13" t="s">
        <v>293</v>
      </c>
      <c r="B1890" s="13" t="s">
        <v>2255</v>
      </c>
      <c r="C1890" s="13" t="s">
        <v>4073</v>
      </c>
      <c r="D1890" s="13" t="s">
        <v>4150</v>
      </c>
      <c r="E1890">
        <v>48218</v>
      </c>
    </row>
    <row r="1891" spans="1:5" x14ac:dyDescent="0.25">
      <c r="A1891" s="13" t="s">
        <v>293</v>
      </c>
      <c r="B1891" s="13" t="s">
        <v>2256</v>
      </c>
      <c r="C1891" s="13" t="s">
        <v>4073</v>
      </c>
      <c r="D1891" s="13" t="s">
        <v>4150</v>
      </c>
      <c r="E1891">
        <v>49358</v>
      </c>
    </row>
    <row r="1892" spans="1:5" x14ac:dyDescent="0.25">
      <c r="A1892" s="13" t="s">
        <v>293</v>
      </c>
      <c r="B1892" s="13" t="s">
        <v>2257</v>
      </c>
      <c r="C1892" s="13" t="s">
        <v>4073</v>
      </c>
      <c r="D1892" s="13" t="s">
        <v>4150</v>
      </c>
      <c r="E1892">
        <v>48218</v>
      </c>
    </row>
    <row r="1893" spans="1:5" x14ac:dyDescent="0.25">
      <c r="A1893" s="13" t="s">
        <v>294</v>
      </c>
      <c r="B1893" s="13" t="s">
        <v>2258</v>
      </c>
      <c r="C1893" s="13" t="s">
        <v>4073</v>
      </c>
      <c r="D1893" s="13" t="s">
        <v>4150</v>
      </c>
      <c r="E1893">
        <v>48968</v>
      </c>
    </row>
    <row r="1894" spans="1:5" x14ac:dyDescent="0.25">
      <c r="A1894" s="13" t="s">
        <v>294</v>
      </c>
      <c r="B1894" s="13" t="s">
        <v>2259</v>
      </c>
      <c r="C1894" s="13" t="s">
        <v>4073</v>
      </c>
      <c r="D1894" s="13" t="s">
        <v>4150</v>
      </c>
      <c r="E1894">
        <v>45438</v>
      </c>
    </row>
    <row r="1895" spans="1:5" x14ac:dyDescent="0.25">
      <c r="A1895" s="13" t="s">
        <v>295</v>
      </c>
      <c r="B1895" s="13" t="s">
        <v>2260</v>
      </c>
      <c r="C1895" s="13" t="s">
        <v>4073</v>
      </c>
      <c r="D1895" s="13" t="s">
        <v>4150</v>
      </c>
      <c r="E1895">
        <v>41968</v>
      </c>
    </row>
    <row r="1896" spans="1:5" x14ac:dyDescent="0.25">
      <c r="A1896" s="13" t="s">
        <v>295</v>
      </c>
      <c r="B1896" s="13" t="s">
        <v>2261</v>
      </c>
      <c r="C1896" s="13" t="s">
        <v>4073</v>
      </c>
      <c r="D1896" s="13" t="s">
        <v>4150</v>
      </c>
      <c r="E1896">
        <v>44690</v>
      </c>
    </row>
    <row r="1897" spans="1:5" x14ac:dyDescent="0.25">
      <c r="A1897" s="13" t="s">
        <v>296</v>
      </c>
      <c r="B1897" s="13" t="s">
        <v>2262</v>
      </c>
      <c r="C1897" s="13" t="s">
        <v>4073</v>
      </c>
      <c r="D1897" s="13" t="s">
        <v>4150</v>
      </c>
      <c r="E1897">
        <v>42264</v>
      </c>
    </row>
    <row r="1898" spans="1:5" x14ac:dyDescent="0.25">
      <c r="A1898" s="13" t="s">
        <v>296</v>
      </c>
      <c r="B1898" s="13" t="s">
        <v>2263</v>
      </c>
      <c r="C1898" s="13" t="s">
        <v>4073</v>
      </c>
      <c r="D1898" s="13" t="s">
        <v>4150</v>
      </c>
      <c r="E1898">
        <v>28930</v>
      </c>
    </row>
    <row r="1899" spans="1:5" x14ac:dyDescent="0.25">
      <c r="A1899" s="13" t="s">
        <v>296</v>
      </c>
      <c r="B1899" s="13" t="s">
        <v>2264</v>
      </c>
      <c r="C1899" s="13" t="s">
        <v>4073</v>
      </c>
      <c r="D1899" s="13" t="s">
        <v>4150</v>
      </c>
      <c r="E1899">
        <v>48968</v>
      </c>
    </row>
    <row r="1900" spans="1:5" x14ac:dyDescent="0.25">
      <c r="A1900" s="13" t="s">
        <v>313</v>
      </c>
      <c r="B1900" s="13" t="s">
        <v>2265</v>
      </c>
      <c r="C1900" s="13" t="s">
        <v>4073</v>
      </c>
      <c r="D1900" s="13" t="s">
        <v>4150</v>
      </c>
      <c r="E1900">
        <v>40828</v>
      </c>
    </row>
    <row r="1901" spans="1:5" x14ac:dyDescent="0.25">
      <c r="A1901" s="13" t="s">
        <v>313</v>
      </c>
      <c r="B1901" s="13" t="s">
        <v>2266</v>
      </c>
      <c r="C1901" s="13" t="s">
        <v>4073</v>
      </c>
      <c r="D1901" s="13" t="s">
        <v>4150</v>
      </c>
      <c r="E1901">
        <v>39238</v>
      </c>
    </row>
    <row r="1902" spans="1:5" x14ac:dyDescent="0.25">
      <c r="A1902" s="13" t="s">
        <v>314</v>
      </c>
      <c r="B1902" s="13" t="s">
        <v>2267</v>
      </c>
      <c r="C1902" s="13" t="s">
        <v>4073</v>
      </c>
      <c r="D1902" s="13" t="s">
        <v>4150</v>
      </c>
      <c r="E1902">
        <v>48968</v>
      </c>
    </row>
    <row r="1903" spans="1:5" x14ac:dyDescent="0.25">
      <c r="A1903" s="13" t="s">
        <v>314</v>
      </c>
      <c r="B1903" s="13" t="s">
        <v>2268</v>
      </c>
      <c r="C1903" s="13" t="s">
        <v>4073</v>
      </c>
      <c r="D1903" s="13" t="s">
        <v>4150</v>
      </c>
      <c r="E1903">
        <v>45296</v>
      </c>
    </row>
    <row r="1904" spans="1:5" x14ac:dyDescent="0.25">
      <c r="A1904" s="13" t="s">
        <v>330</v>
      </c>
      <c r="B1904" s="13" t="s">
        <v>2269</v>
      </c>
      <c r="C1904" s="13" t="s">
        <v>4073</v>
      </c>
      <c r="D1904" s="13" t="s">
        <v>4150</v>
      </c>
      <c r="E1904">
        <v>35482</v>
      </c>
    </row>
    <row r="1905" spans="1:5" x14ac:dyDescent="0.25">
      <c r="A1905" s="13" t="s">
        <v>330</v>
      </c>
      <c r="B1905" s="13" t="s">
        <v>2270</v>
      </c>
      <c r="C1905" s="13" t="s">
        <v>4073</v>
      </c>
      <c r="D1905" s="13" t="s">
        <v>4150</v>
      </c>
      <c r="E1905">
        <v>40828</v>
      </c>
    </row>
    <row r="1906" spans="1:5" x14ac:dyDescent="0.25">
      <c r="A1906" s="13" t="s">
        <v>298</v>
      </c>
      <c r="B1906" s="13" t="s">
        <v>2271</v>
      </c>
      <c r="C1906" s="13" t="s">
        <v>4073</v>
      </c>
      <c r="D1906" s="13" t="s">
        <v>4150</v>
      </c>
      <c r="E1906">
        <v>40184</v>
      </c>
    </row>
    <row r="1907" spans="1:5" x14ac:dyDescent="0.25">
      <c r="A1907" s="13" t="s">
        <v>298</v>
      </c>
      <c r="B1907" s="13" t="s">
        <v>2272</v>
      </c>
      <c r="C1907" s="13" t="s">
        <v>4073</v>
      </c>
      <c r="D1907" s="13" t="s">
        <v>4150</v>
      </c>
      <c r="E1907">
        <v>43938</v>
      </c>
    </row>
    <row r="1908" spans="1:5" x14ac:dyDescent="0.25">
      <c r="A1908" s="13" t="s">
        <v>333</v>
      </c>
      <c r="B1908" s="13" t="s">
        <v>2273</v>
      </c>
      <c r="C1908" s="13" t="s">
        <v>4073</v>
      </c>
      <c r="D1908" s="13" t="s">
        <v>4150</v>
      </c>
      <c r="E1908">
        <v>30738</v>
      </c>
    </row>
    <row r="1909" spans="1:5" x14ac:dyDescent="0.25">
      <c r="A1909" s="13" t="s">
        <v>333</v>
      </c>
      <c r="B1909" s="13" t="s">
        <v>2274</v>
      </c>
      <c r="C1909" s="13" t="s">
        <v>4073</v>
      </c>
      <c r="D1909" s="13" t="s">
        <v>4150</v>
      </c>
      <c r="E1909">
        <v>40828</v>
      </c>
    </row>
    <row r="1910" spans="1:5" x14ac:dyDescent="0.25">
      <c r="A1910" s="13" t="s">
        <v>319</v>
      </c>
      <c r="B1910" s="13" t="s">
        <v>2275</v>
      </c>
      <c r="C1910" s="13" t="s">
        <v>4073</v>
      </c>
      <c r="D1910" s="13" t="s">
        <v>4150</v>
      </c>
      <c r="E1910">
        <v>40828</v>
      </c>
    </row>
    <row r="1911" spans="1:5" x14ac:dyDescent="0.25">
      <c r="A1911" s="13" t="s">
        <v>319</v>
      </c>
      <c r="B1911" s="13" t="s">
        <v>2276</v>
      </c>
      <c r="C1911" s="13" t="s">
        <v>4073</v>
      </c>
      <c r="D1911" s="13" t="s">
        <v>4150</v>
      </c>
      <c r="E1911">
        <v>40828</v>
      </c>
    </row>
    <row r="1912" spans="1:5" x14ac:dyDescent="0.25">
      <c r="A1912" s="13" t="s">
        <v>264</v>
      </c>
      <c r="B1912" s="13" t="s">
        <v>2277</v>
      </c>
      <c r="C1912" s="13" t="s">
        <v>4074</v>
      </c>
      <c r="D1912" s="13" t="s">
        <v>4150</v>
      </c>
      <c r="E1912">
        <v>30738</v>
      </c>
    </row>
    <row r="1913" spans="1:5" x14ac:dyDescent="0.25">
      <c r="A1913" s="13" t="s">
        <v>264</v>
      </c>
      <c r="B1913" s="13" t="s">
        <v>2278</v>
      </c>
      <c r="C1913" s="13" t="s">
        <v>4074</v>
      </c>
      <c r="D1913" s="13" t="s">
        <v>4150</v>
      </c>
      <c r="E1913">
        <v>48968</v>
      </c>
    </row>
    <row r="1914" spans="1:5" x14ac:dyDescent="0.25">
      <c r="A1914" s="13" t="s">
        <v>265</v>
      </c>
      <c r="B1914" s="13" t="s">
        <v>2279</v>
      </c>
      <c r="C1914" s="13" t="s">
        <v>4074</v>
      </c>
      <c r="D1914" s="13" t="s">
        <v>4150</v>
      </c>
      <c r="E1914">
        <v>48968</v>
      </c>
    </row>
    <row r="1915" spans="1:5" x14ac:dyDescent="0.25">
      <c r="A1915" s="13" t="s">
        <v>265</v>
      </c>
      <c r="B1915" s="13" t="s">
        <v>2280</v>
      </c>
      <c r="C1915" s="13" t="s">
        <v>4074</v>
      </c>
      <c r="D1915" s="13" t="s">
        <v>4150</v>
      </c>
      <c r="E1915">
        <v>30134</v>
      </c>
    </row>
    <row r="1916" spans="1:5" x14ac:dyDescent="0.25">
      <c r="A1916" s="13" t="s">
        <v>266</v>
      </c>
      <c r="B1916" s="13" t="s">
        <v>2281</v>
      </c>
      <c r="C1916" s="13" t="s">
        <v>4074</v>
      </c>
      <c r="D1916" s="13" t="s">
        <v>4150</v>
      </c>
      <c r="E1916">
        <v>35334</v>
      </c>
    </row>
    <row r="1917" spans="1:5" x14ac:dyDescent="0.25">
      <c r="A1917" s="13" t="s">
        <v>320</v>
      </c>
      <c r="B1917" s="13" t="s">
        <v>2282</v>
      </c>
      <c r="C1917" s="13" t="s">
        <v>4074</v>
      </c>
      <c r="D1917" s="13" t="s">
        <v>4150</v>
      </c>
      <c r="E1917">
        <v>38952</v>
      </c>
    </row>
    <row r="1918" spans="1:5" x14ac:dyDescent="0.25">
      <c r="A1918" s="13" t="s">
        <v>320</v>
      </c>
      <c r="B1918" s="13" t="s">
        <v>2283</v>
      </c>
      <c r="C1918" s="13" t="s">
        <v>4074</v>
      </c>
      <c r="D1918" s="13" t="s">
        <v>4150</v>
      </c>
      <c r="E1918">
        <v>40828</v>
      </c>
    </row>
    <row r="1919" spans="1:5" x14ac:dyDescent="0.25">
      <c r="A1919" s="13" t="s">
        <v>320</v>
      </c>
      <c r="B1919" s="13" t="s">
        <v>2284</v>
      </c>
      <c r="C1919" s="13" t="s">
        <v>4074</v>
      </c>
      <c r="D1919" s="13" t="s">
        <v>4150</v>
      </c>
      <c r="E1919">
        <v>31014</v>
      </c>
    </row>
    <row r="1920" spans="1:5" x14ac:dyDescent="0.25">
      <c r="A1920" s="13" t="s">
        <v>320</v>
      </c>
      <c r="B1920" s="13" t="s">
        <v>2285</v>
      </c>
      <c r="C1920" s="13" t="s">
        <v>4074</v>
      </c>
      <c r="D1920" s="13" t="s">
        <v>4150</v>
      </c>
      <c r="E1920">
        <v>41988</v>
      </c>
    </row>
    <row r="1921" spans="1:5" x14ac:dyDescent="0.25">
      <c r="A1921" s="13" t="s">
        <v>320</v>
      </c>
      <c r="B1921" s="13" t="s">
        <v>2286</v>
      </c>
      <c r="C1921" s="13" t="s">
        <v>4074</v>
      </c>
      <c r="D1921" s="13" t="s">
        <v>4150</v>
      </c>
      <c r="E1921">
        <v>39934</v>
      </c>
    </row>
    <row r="1922" spans="1:5" x14ac:dyDescent="0.25">
      <c r="A1922" s="13" t="s">
        <v>320</v>
      </c>
      <c r="B1922" s="13" t="s">
        <v>2287</v>
      </c>
      <c r="C1922" s="13" t="s">
        <v>4074</v>
      </c>
      <c r="D1922" s="13" t="s">
        <v>4150</v>
      </c>
      <c r="E1922">
        <v>38030</v>
      </c>
    </row>
    <row r="1923" spans="1:5" x14ac:dyDescent="0.25">
      <c r="A1923" s="13" t="s">
        <v>321</v>
      </c>
      <c r="B1923" s="13" t="s">
        <v>2288</v>
      </c>
      <c r="C1923" s="13" t="s">
        <v>4074</v>
      </c>
      <c r="D1923" s="13" t="s">
        <v>4150</v>
      </c>
      <c r="E1923">
        <v>52958</v>
      </c>
    </row>
    <row r="1924" spans="1:5" x14ac:dyDescent="0.25">
      <c r="A1924" s="13" t="s">
        <v>321</v>
      </c>
      <c r="B1924" s="13" t="s">
        <v>2289</v>
      </c>
      <c r="C1924" s="13" t="s">
        <v>4074</v>
      </c>
      <c r="D1924" s="13" t="s">
        <v>4150</v>
      </c>
      <c r="E1924">
        <v>48218</v>
      </c>
    </row>
    <row r="1925" spans="1:5" x14ac:dyDescent="0.25">
      <c r="A1925" s="13" t="s">
        <v>321</v>
      </c>
      <c r="B1925" s="13" t="s">
        <v>2290</v>
      </c>
      <c r="C1925" s="13" t="s">
        <v>4074</v>
      </c>
      <c r="D1925" s="13" t="s">
        <v>4150</v>
      </c>
      <c r="E1925">
        <v>44304</v>
      </c>
    </row>
    <row r="1926" spans="1:5" x14ac:dyDescent="0.25">
      <c r="A1926" s="13" t="s">
        <v>321</v>
      </c>
      <c r="B1926" s="13" t="s">
        <v>2291</v>
      </c>
      <c r="C1926" s="13" t="s">
        <v>4074</v>
      </c>
      <c r="D1926" s="13" t="s">
        <v>4150</v>
      </c>
      <c r="E1926">
        <v>40184</v>
      </c>
    </row>
    <row r="1927" spans="1:5" x14ac:dyDescent="0.25">
      <c r="A1927" s="13" t="s">
        <v>321</v>
      </c>
      <c r="B1927" s="13" t="s">
        <v>2292</v>
      </c>
      <c r="C1927" s="13" t="s">
        <v>4074</v>
      </c>
      <c r="D1927" s="13" t="s">
        <v>4150</v>
      </c>
      <c r="E1927">
        <v>43476</v>
      </c>
    </row>
    <row r="1928" spans="1:5" x14ac:dyDescent="0.25">
      <c r="A1928" s="13" t="s">
        <v>299</v>
      </c>
      <c r="B1928" s="13" t="s">
        <v>2293</v>
      </c>
      <c r="C1928" s="13" t="s">
        <v>4074</v>
      </c>
      <c r="D1928" s="13" t="s">
        <v>4150</v>
      </c>
      <c r="E1928">
        <v>29534</v>
      </c>
    </row>
    <row r="1929" spans="1:5" x14ac:dyDescent="0.25">
      <c r="A1929" s="13" t="s">
        <v>299</v>
      </c>
      <c r="B1929" s="13" t="s">
        <v>2294</v>
      </c>
      <c r="C1929" s="13" t="s">
        <v>4074</v>
      </c>
      <c r="D1929" s="13" t="s">
        <v>4150</v>
      </c>
      <c r="E1929">
        <v>50108</v>
      </c>
    </row>
    <row r="1930" spans="1:5" x14ac:dyDescent="0.25">
      <c r="A1930" s="13" t="s">
        <v>299</v>
      </c>
      <c r="B1930" s="13" t="s">
        <v>2295</v>
      </c>
      <c r="C1930" s="13" t="s">
        <v>4074</v>
      </c>
      <c r="D1930" s="13" t="s">
        <v>4150</v>
      </c>
      <c r="E1930">
        <v>44304</v>
      </c>
    </row>
    <row r="1931" spans="1:5" x14ac:dyDescent="0.25">
      <c r="A1931" s="13" t="s">
        <v>268</v>
      </c>
      <c r="B1931" s="13" t="s">
        <v>2296</v>
      </c>
      <c r="C1931" s="13" t="s">
        <v>4074</v>
      </c>
      <c r="D1931" s="13" t="s">
        <v>4150</v>
      </c>
      <c r="E1931">
        <v>40828</v>
      </c>
    </row>
    <row r="1932" spans="1:5" x14ac:dyDescent="0.25">
      <c r="A1932" s="13" t="s">
        <v>268</v>
      </c>
      <c r="B1932" s="13" t="s">
        <v>2297</v>
      </c>
      <c r="C1932" s="13" t="s">
        <v>4074</v>
      </c>
      <c r="D1932" s="13" t="s">
        <v>4150</v>
      </c>
      <c r="E1932">
        <v>41650</v>
      </c>
    </row>
    <row r="1933" spans="1:5" x14ac:dyDescent="0.25">
      <c r="A1933" s="13" t="s">
        <v>269</v>
      </c>
      <c r="B1933" s="13" t="s">
        <v>2298</v>
      </c>
      <c r="C1933" s="13" t="s">
        <v>4074</v>
      </c>
      <c r="D1933" s="13" t="s">
        <v>4150</v>
      </c>
      <c r="E1933">
        <v>41398</v>
      </c>
    </row>
    <row r="1934" spans="1:5" x14ac:dyDescent="0.25">
      <c r="A1934" s="13" t="s">
        <v>269</v>
      </c>
      <c r="B1934" s="13" t="s">
        <v>2299</v>
      </c>
      <c r="C1934" s="13" t="s">
        <v>4074</v>
      </c>
      <c r="D1934" s="13" t="s">
        <v>4150</v>
      </c>
      <c r="E1934">
        <v>38348</v>
      </c>
    </row>
    <row r="1935" spans="1:5" x14ac:dyDescent="0.25">
      <c r="A1935" s="13" t="s">
        <v>269</v>
      </c>
      <c r="B1935" s="13" t="s">
        <v>2300</v>
      </c>
      <c r="C1935" s="13" t="s">
        <v>4074</v>
      </c>
      <c r="D1935" s="13" t="s">
        <v>4150</v>
      </c>
      <c r="E1935">
        <v>34444</v>
      </c>
    </row>
    <row r="1936" spans="1:5" x14ac:dyDescent="0.25">
      <c r="A1936" s="13" t="s">
        <v>269</v>
      </c>
      <c r="B1936" s="13" t="s">
        <v>2301</v>
      </c>
      <c r="C1936" s="13" t="s">
        <v>4074</v>
      </c>
      <c r="D1936" s="13" t="s">
        <v>4150</v>
      </c>
      <c r="E1936">
        <v>40828</v>
      </c>
    </row>
    <row r="1937" spans="1:5" x14ac:dyDescent="0.25">
      <c r="A1937" s="13" t="s">
        <v>269</v>
      </c>
      <c r="B1937" s="13" t="s">
        <v>2302</v>
      </c>
      <c r="C1937" s="13" t="s">
        <v>4074</v>
      </c>
      <c r="D1937" s="13" t="s">
        <v>4150</v>
      </c>
      <c r="E1937">
        <v>40590</v>
      </c>
    </row>
    <row r="1938" spans="1:5" x14ac:dyDescent="0.25">
      <c r="A1938" s="13" t="s">
        <v>270</v>
      </c>
      <c r="B1938" s="13" t="s">
        <v>2303</v>
      </c>
      <c r="C1938" s="13" t="s">
        <v>4074</v>
      </c>
      <c r="D1938" s="13" t="s">
        <v>4150</v>
      </c>
      <c r="E1938">
        <v>52958</v>
      </c>
    </row>
    <row r="1939" spans="1:5" x14ac:dyDescent="0.25">
      <c r="A1939" s="13" t="s">
        <v>270</v>
      </c>
      <c r="B1939" s="13" t="s">
        <v>2304</v>
      </c>
      <c r="C1939" s="13" t="s">
        <v>4074</v>
      </c>
      <c r="D1939" s="13" t="s">
        <v>4150</v>
      </c>
      <c r="E1939">
        <v>43620</v>
      </c>
    </row>
    <row r="1940" spans="1:5" x14ac:dyDescent="0.25">
      <c r="A1940" s="13" t="s">
        <v>270</v>
      </c>
      <c r="B1940" s="13" t="s">
        <v>2305</v>
      </c>
      <c r="C1940" s="13" t="s">
        <v>4074</v>
      </c>
      <c r="D1940" s="13" t="s">
        <v>4150</v>
      </c>
      <c r="E1940">
        <v>48968</v>
      </c>
    </row>
    <row r="1941" spans="1:5" x14ac:dyDescent="0.25">
      <c r="A1941" s="13" t="s">
        <v>270</v>
      </c>
      <c r="B1941" s="13" t="s">
        <v>2306</v>
      </c>
      <c r="C1941" s="13" t="s">
        <v>4074</v>
      </c>
      <c r="D1941" s="13" t="s">
        <v>4150</v>
      </c>
      <c r="E1941">
        <v>33874</v>
      </c>
    </row>
    <row r="1942" spans="1:5" x14ac:dyDescent="0.25">
      <c r="A1942" s="13" t="s">
        <v>270</v>
      </c>
      <c r="B1942" s="13" t="s">
        <v>2307</v>
      </c>
      <c r="C1942" s="13" t="s">
        <v>4074</v>
      </c>
      <c r="D1942" s="13" t="s">
        <v>4150</v>
      </c>
      <c r="E1942">
        <v>44690</v>
      </c>
    </row>
    <row r="1943" spans="1:5" x14ac:dyDescent="0.25">
      <c r="A1943" s="13" t="s">
        <v>270</v>
      </c>
      <c r="B1943" s="13" t="s">
        <v>2308</v>
      </c>
      <c r="C1943" s="13" t="s">
        <v>4074</v>
      </c>
      <c r="D1943" s="13" t="s">
        <v>4150</v>
      </c>
      <c r="E1943">
        <v>47828</v>
      </c>
    </row>
    <row r="1944" spans="1:5" x14ac:dyDescent="0.25">
      <c r="A1944" s="13" t="s">
        <v>270</v>
      </c>
      <c r="B1944" s="13" t="s">
        <v>2309</v>
      </c>
      <c r="C1944" s="13" t="s">
        <v>4074</v>
      </c>
      <c r="D1944" s="13" t="s">
        <v>4150</v>
      </c>
      <c r="E1944">
        <v>50498</v>
      </c>
    </row>
    <row r="1945" spans="1:5" x14ac:dyDescent="0.25">
      <c r="A1945" s="13" t="s">
        <v>270</v>
      </c>
      <c r="B1945" s="13" t="s">
        <v>2310</v>
      </c>
      <c r="C1945" s="13" t="s">
        <v>4074</v>
      </c>
      <c r="D1945" s="13" t="s">
        <v>4150</v>
      </c>
      <c r="E1945">
        <v>48968</v>
      </c>
    </row>
    <row r="1946" spans="1:5" x14ac:dyDescent="0.25">
      <c r="A1946" s="13" t="s">
        <v>270</v>
      </c>
      <c r="B1946" s="13" t="s">
        <v>2311</v>
      </c>
      <c r="C1946" s="13" t="s">
        <v>4074</v>
      </c>
      <c r="D1946" s="13" t="s">
        <v>4150</v>
      </c>
      <c r="E1946">
        <v>49538</v>
      </c>
    </row>
    <row r="1947" spans="1:5" x14ac:dyDescent="0.25">
      <c r="A1947" s="13" t="s">
        <v>270</v>
      </c>
      <c r="B1947" s="13" t="s">
        <v>2312</v>
      </c>
      <c r="C1947" s="13" t="s">
        <v>4074</v>
      </c>
      <c r="D1947" s="13" t="s">
        <v>4150</v>
      </c>
      <c r="E1947">
        <v>51248</v>
      </c>
    </row>
    <row r="1948" spans="1:5" x14ac:dyDescent="0.25">
      <c r="A1948" s="13" t="s">
        <v>270</v>
      </c>
      <c r="B1948" s="13" t="s">
        <v>2313</v>
      </c>
      <c r="C1948" s="13" t="s">
        <v>4074</v>
      </c>
      <c r="D1948" s="13" t="s">
        <v>4150</v>
      </c>
      <c r="E1948">
        <v>39238</v>
      </c>
    </row>
    <row r="1949" spans="1:5" x14ac:dyDescent="0.25">
      <c r="A1949" s="13" t="s">
        <v>270</v>
      </c>
      <c r="B1949" s="13" t="s">
        <v>2314</v>
      </c>
      <c r="C1949" s="13" t="s">
        <v>4074</v>
      </c>
      <c r="D1949" s="13" t="s">
        <v>4150</v>
      </c>
      <c r="E1949">
        <v>38030</v>
      </c>
    </row>
    <row r="1950" spans="1:5" x14ac:dyDescent="0.25">
      <c r="A1950" s="13" t="s">
        <v>270</v>
      </c>
      <c r="B1950" s="13" t="s">
        <v>2315</v>
      </c>
      <c r="C1950" s="13" t="s">
        <v>4074</v>
      </c>
      <c r="D1950" s="13" t="s">
        <v>4150</v>
      </c>
      <c r="E1950">
        <v>48968</v>
      </c>
    </row>
    <row r="1951" spans="1:5" x14ac:dyDescent="0.25">
      <c r="A1951" s="13" t="s">
        <v>270</v>
      </c>
      <c r="B1951" s="13" t="s">
        <v>2316</v>
      </c>
      <c r="C1951" s="13" t="s">
        <v>4074</v>
      </c>
      <c r="D1951" s="13" t="s">
        <v>4150</v>
      </c>
      <c r="E1951">
        <v>48968</v>
      </c>
    </row>
    <row r="1952" spans="1:5" x14ac:dyDescent="0.25">
      <c r="A1952" s="13" t="s">
        <v>337</v>
      </c>
      <c r="B1952" s="13" t="s">
        <v>2317</v>
      </c>
      <c r="C1952" s="13" t="s">
        <v>4074</v>
      </c>
      <c r="D1952" s="13" t="s">
        <v>4150</v>
      </c>
      <c r="E1952">
        <v>50678</v>
      </c>
    </row>
    <row r="1953" spans="1:5" x14ac:dyDescent="0.25">
      <c r="A1953" s="13" t="s">
        <v>271</v>
      </c>
      <c r="B1953" s="13" t="s">
        <v>2318</v>
      </c>
      <c r="C1953" s="13" t="s">
        <v>4074</v>
      </c>
      <c r="D1953" s="13" t="s">
        <v>4150</v>
      </c>
      <c r="E1953">
        <v>34478</v>
      </c>
    </row>
    <row r="1954" spans="1:5" x14ac:dyDescent="0.25">
      <c r="A1954" s="13" t="s">
        <v>271</v>
      </c>
      <c r="B1954" s="13" t="s">
        <v>2319</v>
      </c>
      <c r="C1954" s="13" t="s">
        <v>4074</v>
      </c>
      <c r="D1954" s="13" t="s">
        <v>4150</v>
      </c>
      <c r="E1954">
        <v>43014</v>
      </c>
    </row>
    <row r="1955" spans="1:5" x14ac:dyDescent="0.25">
      <c r="A1955" s="13" t="s">
        <v>334</v>
      </c>
      <c r="B1955" s="13" t="s">
        <v>2320</v>
      </c>
      <c r="C1955" s="13" t="s">
        <v>4074</v>
      </c>
      <c r="D1955" s="13" t="s">
        <v>4150</v>
      </c>
      <c r="E1955">
        <v>35334</v>
      </c>
    </row>
    <row r="1956" spans="1:5" x14ac:dyDescent="0.25">
      <c r="A1956" s="13" t="s">
        <v>334</v>
      </c>
      <c r="B1956" s="13" t="s">
        <v>2321</v>
      </c>
      <c r="C1956" s="13" t="s">
        <v>4074</v>
      </c>
      <c r="D1956" s="13" t="s">
        <v>4150</v>
      </c>
      <c r="E1956">
        <v>48968</v>
      </c>
    </row>
    <row r="1957" spans="1:5" x14ac:dyDescent="0.25">
      <c r="A1957" s="13" t="s">
        <v>272</v>
      </c>
      <c r="B1957" s="13" t="s">
        <v>2322</v>
      </c>
      <c r="C1957" s="13" t="s">
        <v>4074</v>
      </c>
      <c r="D1957" s="13" t="s">
        <v>4150</v>
      </c>
      <c r="E1957">
        <v>40762</v>
      </c>
    </row>
    <row r="1958" spans="1:5" x14ac:dyDescent="0.25">
      <c r="A1958" s="13" t="s">
        <v>272</v>
      </c>
      <c r="B1958" s="13" t="s">
        <v>2323</v>
      </c>
      <c r="C1958" s="13" t="s">
        <v>4074</v>
      </c>
      <c r="D1958" s="13" t="s">
        <v>4150</v>
      </c>
      <c r="E1958">
        <v>34278</v>
      </c>
    </row>
    <row r="1959" spans="1:5" x14ac:dyDescent="0.25">
      <c r="A1959" s="13" t="s">
        <v>274</v>
      </c>
      <c r="B1959" s="13" t="s">
        <v>2324</v>
      </c>
      <c r="C1959" s="13" t="s">
        <v>4074</v>
      </c>
      <c r="D1959" s="13" t="s">
        <v>4150</v>
      </c>
      <c r="E1959">
        <v>28930</v>
      </c>
    </row>
    <row r="1960" spans="1:5" x14ac:dyDescent="0.25">
      <c r="A1960" s="13" t="s">
        <v>274</v>
      </c>
      <c r="B1960" s="13" t="s">
        <v>2325</v>
      </c>
      <c r="C1960" s="13" t="s">
        <v>4074</v>
      </c>
      <c r="D1960" s="13" t="s">
        <v>4150</v>
      </c>
      <c r="E1960">
        <v>48968</v>
      </c>
    </row>
    <row r="1961" spans="1:5" x14ac:dyDescent="0.25">
      <c r="A1961" s="13" t="s">
        <v>274</v>
      </c>
      <c r="B1961" s="13" t="s">
        <v>2326</v>
      </c>
      <c r="C1961" s="13" t="s">
        <v>4074</v>
      </c>
      <c r="D1961" s="13" t="s">
        <v>4150</v>
      </c>
      <c r="E1961">
        <v>39044</v>
      </c>
    </row>
    <row r="1962" spans="1:5" x14ac:dyDescent="0.25">
      <c r="A1962" s="13" t="s">
        <v>300</v>
      </c>
      <c r="B1962" s="13" t="s">
        <v>2327</v>
      </c>
      <c r="C1962" s="13" t="s">
        <v>4074</v>
      </c>
      <c r="D1962" s="13" t="s">
        <v>4150</v>
      </c>
      <c r="E1962">
        <v>46086</v>
      </c>
    </row>
    <row r="1963" spans="1:5" x14ac:dyDescent="0.25">
      <c r="A1963" s="13" t="s">
        <v>300</v>
      </c>
      <c r="B1963" s="13" t="s">
        <v>2328</v>
      </c>
      <c r="C1963" s="13" t="s">
        <v>4074</v>
      </c>
      <c r="D1963" s="13" t="s">
        <v>4150</v>
      </c>
      <c r="E1963">
        <v>35334</v>
      </c>
    </row>
    <row r="1964" spans="1:5" x14ac:dyDescent="0.25">
      <c r="A1964" s="13" t="s">
        <v>300</v>
      </c>
      <c r="B1964" s="13" t="s">
        <v>2329</v>
      </c>
      <c r="C1964" s="13" t="s">
        <v>4074</v>
      </c>
      <c r="D1964" s="13" t="s">
        <v>4150</v>
      </c>
      <c r="E1964">
        <v>43014</v>
      </c>
    </row>
    <row r="1965" spans="1:5" x14ac:dyDescent="0.25">
      <c r="A1965" s="13" t="s">
        <v>300</v>
      </c>
      <c r="B1965" s="13" t="s">
        <v>2330</v>
      </c>
      <c r="C1965" s="13" t="s">
        <v>4074</v>
      </c>
      <c r="D1965" s="13" t="s">
        <v>4150</v>
      </c>
      <c r="E1965">
        <v>44304</v>
      </c>
    </row>
    <row r="1966" spans="1:5" x14ac:dyDescent="0.25">
      <c r="A1966" s="13" t="s">
        <v>301</v>
      </c>
      <c r="B1966" s="13" t="s">
        <v>2331</v>
      </c>
      <c r="C1966" s="13" t="s">
        <v>4074</v>
      </c>
      <c r="D1966" s="13" t="s">
        <v>4150</v>
      </c>
      <c r="E1966">
        <v>35938</v>
      </c>
    </row>
    <row r="1967" spans="1:5" x14ac:dyDescent="0.25">
      <c r="A1967" s="13" t="s">
        <v>301</v>
      </c>
      <c r="B1967" s="13" t="s">
        <v>2332</v>
      </c>
      <c r="C1967" s="13" t="s">
        <v>4074</v>
      </c>
      <c r="D1967" s="13" t="s">
        <v>4150</v>
      </c>
      <c r="E1967">
        <v>43678</v>
      </c>
    </row>
    <row r="1968" spans="1:5" x14ac:dyDescent="0.25">
      <c r="A1968" s="13" t="s">
        <v>301</v>
      </c>
      <c r="B1968" s="13" t="s">
        <v>2333</v>
      </c>
      <c r="C1968" s="13" t="s">
        <v>4074</v>
      </c>
      <c r="D1968" s="13" t="s">
        <v>4150</v>
      </c>
      <c r="E1968">
        <v>48968</v>
      </c>
    </row>
    <row r="1969" spans="1:5" x14ac:dyDescent="0.25">
      <c r="A1969" s="13" t="s">
        <v>275</v>
      </c>
      <c r="B1969" s="13" t="s">
        <v>2334</v>
      </c>
      <c r="C1969" s="13" t="s">
        <v>4074</v>
      </c>
      <c r="D1969" s="13" t="s">
        <v>4150</v>
      </c>
      <c r="E1969">
        <v>43476</v>
      </c>
    </row>
    <row r="1970" spans="1:5" x14ac:dyDescent="0.25">
      <c r="A1970" s="13" t="s">
        <v>275</v>
      </c>
      <c r="B1970" s="13" t="s">
        <v>2335</v>
      </c>
      <c r="C1970" s="13" t="s">
        <v>4074</v>
      </c>
      <c r="D1970" s="13" t="s">
        <v>4150</v>
      </c>
      <c r="E1970">
        <v>51818</v>
      </c>
    </row>
    <row r="1971" spans="1:5" x14ac:dyDescent="0.25">
      <c r="A1971" s="13" t="s">
        <v>338</v>
      </c>
      <c r="B1971" s="13" t="s">
        <v>2336</v>
      </c>
      <c r="C1971" s="13" t="s">
        <v>4074</v>
      </c>
      <c r="D1971" s="13" t="s">
        <v>4150</v>
      </c>
      <c r="E1971">
        <v>31014</v>
      </c>
    </row>
    <row r="1972" spans="1:5" x14ac:dyDescent="0.25">
      <c r="A1972" s="13" t="s">
        <v>350</v>
      </c>
      <c r="B1972" s="13" t="s">
        <v>2337</v>
      </c>
      <c r="C1972" s="13" t="s">
        <v>4074</v>
      </c>
      <c r="D1972" s="13" t="s">
        <v>4150</v>
      </c>
      <c r="E1972">
        <v>29534</v>
      </c>
    </row>
    <row r="1973" spans="1:5" x14ac:dyDescent="0.25">
      <c r="A1973" s="13" t="s">
        <v>350</v>
      </c>
      <c r="B1973" s="13" t="s">
        <v>2338</v>
      </c>
      <c r="C1973" s="13" t="s">
        <v>4074</v>
      </c>
      <c r="D1973" s="13" t="s">
        <v>4150</v>
      </c>
      <c r="E1973">
        <v>30738</v>
      </c>
    </row>
    <row r="1974" spans="1:5" x14ac:dyDescent="0.25">
      <c r="A1974" s="13" t="s">
        <v>350</v>
      </c>
      <c r="B1974" s="13" t="s">
        <v>2339</v>
      </c>
      <c r="C1974" s="13" t="s">
        <v>4074</v>
      </c>
      <c r="D1974" s="13" t="s">
        <v>4150</v>
      </c>
      <c r="E1974">
        <v>48218</v>
      </c>
    </row>
    <row r="1975" spans="1:5" x14ac:dyDescent="0.25">
      <c r="A1975" s="13" t="s">
        <v>350</v>
      </c>
      <c r="B1975" s="13" t="s">
        <v>2340</v>
      </c>
      <c r="C1975" s="13" t="s">
        <v>4074</v>
      </c>
      <c r="D1975" s="13" t="s">
        <v>4150</v>
      </c>
      <c r="E1975">
        <v>44832</v>
      </c>
    </row>
    <row r="1976" spans="1:5" x14ac:dyDescent="0.25">
      <c r="A1976" s="13" t="s">
        <v>302</v>
      </c>
      <c r="B1976" s="13" t="s">
        <v>2341</v>
      </c>
      <c r="C1976" s="13" t="s">
        <v>4074</v>
      </c>
      <c r="D1976" s="13" t="s">
        <v>4150</v>
      </c>
      <c r="E1976">
        <v>37904</v>
      </c>
    </row>
    <row r="1977" spans="1:5" x14ac:dyDescent="0.25">
      <c r="A1977" s="13" t="s">
        <v>302</v>
      </c>
      <c r="B1977" s="13" t="s">
        <v>2342</v>
      </c>
      <c r="C1977" s="13" t="s">
        <v>4074</v>
      </c>
      <c r="D1977" s="13" t="s">
        <v>4150</v>
      </c>
      <c r="E1977">
        <v>29534</v>
      </c>
    </row>
    <row r="1978" spans="1:5" x14ac:dyDescent="0.25">
      <c r="A1978" s="13" t="s">
        <v>302</v>
      </c>
      <c r="B1978" s="13" t="s">
        <v>2343</v>
      </c>
      <c r="C1978" s="13" t="s">
        <v>4074</v>
      </c>
      <c r="D1978" s="13" t="s">
        <v>4150</v>
      </c>
      <c r="E1978">
        <v>48218</v>
      </c>
    </row>
    <row r="1979" spans="1:5" x14ac:dyDescent="0.25">
      <c r="A1979" s="13" t="s">
        <v>302</v>
      </c>
      <c r="B1979" s="13" t="s">
        <v>2344</v>
      </c>
      <c r="C1979" s="13" t="s">
        <v>4074</v>
      </c>
      <c r="D1979" s="13" t="s">
        <v>4150</v>
      </c>
      <c r="E1979">
        <v>39988</v>
      </c>
    </row>
    <row r="1980" spans="1:5" x14ac:dyDescent="0.25">
      <c r="A1980" s="13" t="s">
        <v>302</v>
      </c>
      <c r="B1980" s="13" t="s">
        <v>2345</v>
      </c>
      <c r="C1980" s="13" t="s">
        <v>4074</v>
      </c>
      <c r="D1980" s="13" t="s">
        <v>4150</v>
      </c>
      <c r="E1980">
        <v>30134</v>
      </c>
    </row>
    <row r="1981" spans="1:5" x14ac:dyDescent="0.25">
      <c r="A1981" s="13" t="s">
        <v>302</v>
      </c>
      <c r="B1981" s="13" t="s">
        <v>2346</v>
      </c>
      <c r="C1981" s="13" t="s">
        <v>4074</v>
      </c>
      <c r="D1981" s="13" t="s">
        <v>4150</v>
      </c>
      <c r="E1981">
        <v>40158</v>
      </c>
    </row>
    <row r="1982" spans="1:5" x14ac:dyDescent="0.25">
      <c r="A1982" s="13" t="s">
        <v>276</v>
      </c>
      <c r="B1982" s="13" t="s">
        <v>2347</v>
      </c>
      <c r="C1982" s="13" t="s">
        <v>4074</v>
      </c>
      <c r="D1982" s="13" t="s">
        <v>4150</v>
      </c>
      <c r="E1982">
        <v>45438</v>
      </c>
    </row>
    <row r="1983" spans="1:5" x14ac:dyDescent="0.25">
      <c r="A1983" s="13" t="s">
        <v>276</v>
      </c>
      <c r="B1983" s="13" t="s">
        <v>2348</v>
      </c>
      <c r="C1983" s="13" t="s">
        <v>4074</v>
      </c>
      <c r="D1983" s="13" t="s">
        <v>4150</v>
      </c>
      <c r="E1983">
        <v>32472</v>
      </c>
    </row>
    <row r="1984" spans="1:5" x14ac:dyDescent="0.25">
      <c r="A1984" s="13" t="s">
        <v>276</v>
      </c>
      <c r="B1984" s="13" t="s">
        <v>2349</v>
      </c>
      <c r="C1984" s="13" t="s">
        <v>4074</v>
      </c>
      <c r="D1984" s="13" t="s">
        <v>4150</v>
      </c>
      <c r="E1984">
        <v>51818</v>
      </c>
    </row>
    <row r="1985" spans="1:5" x14ac:dyDescent="0.25">
      <c r="A1985" s="13" t="s">
        <v>303</v>
      </c>
      <c r="B1985" s="13" t="s">
        <v>2350</v>
      </c>
      <c r="C1985" s="13" t="s">
        <v>4074</v>
      </c>
      <c r="D1985" s="13" t="s">
        <v>4150</v>
      </c>
      <c r="E1985">
        <v>34880</v>
      </c>
    </row>
    <row r="1986" spans="1:5" x14ac:dyDescent="0.25">
      <c r="A1986" s="13" t="s">
        <v>303</v>
      </c>
      <c r="B1986" s="13" t="s">
        <v>2351</v>
      </c>
      <c r="C1986" s="13" t="s">
        <v>4074</v>
      </c>
      <c r="D1986" s="13" t="s">
        <v>4150</v>
      </c>
      <c r="E1986">
        <v>32388</v>
      </c>
    </row>
    <row r="1987" spans="1:5" x14ac:dyDescent="0.25">
      <c r="A1987" s="13" t="s">
        <v>303</v>
      </c>
      <c r="B1987" s="13" t="s">
        <v>2352</v>
      </c>
      <c r="C1987" s="13" t="s">
        <v>4074</v>
      </c>
      <c r="D1987" s="13" t="s">
        <v>4150</v>
      </c>
      <c r="E1987">
        <v>32472</v>
      </c>
    </row>
    <row r="1988" spans="1:5" x14ac:dyDescent="0.25">
      <c r="A1988" s="13" t="s">
        <v>303</v>
      </c>
      <c r="B1988" s="13" t="s">
        <v>2353</v>
      </c>
      <c r="C1988" s="13" t="s">
        <v>4074</v>
      </c>
      <c r="D1988" s="13" t="s">
        <v>4150</v>
      </c>
      <c r="E1988">
        <v>36692</v>
      </c>
    </row>
    <row r="1989" spans="1:5" x14ac:dyDescent="0.25">
      <c r="A1989" s="13" t="s">
        <v>303</v>
      </c>
      <c r="B1989" s="13" t="s">
        <v>2354</v>
      </c>
      <c r="C1989" s="13" t="s">
        <v>4074</v>
      </c>
      <c r="D1989" s="13" t="s">
        <v>4150</v>
      </c>
      <c r="E1989">
        <v>48968</v>
      </c>
    </row>
    <row r="1990" spans="1:5" x14ac:dyDescent="0.25">
      <c r="A1990" s="13" t="s">
        <v>322</v>
      </c>
      <c r="B1990" s="13" t="s">
        <v>2355</v>
      </c>
      <c r="C1990" s="13" t="s">
        <v>4074</v>
      </c>
      <c r="D1990" s="13" t="s">
        <v>4150</v>
      </c>
      <c r="E1990">
        <v>44304</v>
      </c>
    </row>
    <row r="1991" spans="1:5" x14ac:dyDescent="0.25">
      <c r="A1991" s="13" t="s">
        <v>322</v>
      </c>
      <c r="B1991" s="13" t="s">
        <v>2356</v>
      </c>
      <c r="C1991" s="13" t="s">
        <v>4074</v>
      </c>
      <c r="D1991" s="13" t="s">
        <v>4150</v>
      </c>
      <c r="E1991">
        <v>49538</v>
      </c>
    </row>
    <row r="1992" spans="1:5" x14ac:dyDescent="0.25">
      <c r="A1992" s="13" t="s">
        <v>322</v>
      </c>
      <c r="B1992" s="13" t="s">
        <v>2357</v>
      </c>
      <c r="C1992" s="13" t="s">
        <v>4074</v>
      </c>
      <c r="D1992" s="13" t="s">
        <v>4150</v>
      </c>
      <c r="E1992">
        <v>33676</v>
      </c>
    </row>
    <row r="1993" spans="1:5" x14ac:dyDescent="0.25">
      <c r="A1993" s="13" t="s">
        <v>322</v>
      </c>
      <c r="B1993" s="13" t="s">
        <v>2358</v>
      </c>
      <c r="C1993" s="13" t="s">
        <v>4074</v>
      </c>
      <c r="D1993" s="13" t="s">
        <v>4150</v>
      </c>
      <c r="E1993">
        <v>35482</v>
      </c>
    </row>
    <row r="1994" spans="1:5" x14ac:dyDescent="0.25">
      <c r="A1994" s="13" t="s">
        <v>322</v>
      </c>
      <c r="B1994" s="13" t="s">
        <v>2359</v>
      </c>
      <c r="C1994" s="13" t="s">
        <v>4074</v>
      </c>
      <c r="D1994" s="13" t="s">
        <v>4150</v>
      </c>
      <c r="E1994">
        <v>28930</v>
      </c>
    </row>
    <row r="1995" spans="1:5" x14ac:dyDescent="0.25">
      <c r="A1995" s="13" t="s">
        <v>277</v>
      </c>
      <c r="B1995" s="13" t="s">
        <v>2360</v>
      </c>
      <c r="C1995" s="13" t="s">
        <v>4074</v>
      </c>
      <c r="D1995" s="13" t="s">
        <v>4150</v>
      </c>
      <c r="E1995">
        <v>39044</v>
      </c>
    </row>
    <row r="1996" spans="1:5" x14ac:dyDescent="0.25">
      <c r="A1996" s="13" t="s">
        <v>277</v>
      </c>
      <c r="B1996" s="13" t="s">
        <v>2361</v>
      </c>
      <c r="C1996" s="13" t="s">
        <v>4074</v>
      </c>
      <c r="D1996" s="13" t="s">
        <v>4150</v>
      </c>
      <c r="E1996">
        <v>29534</v>
      </c>
    </row>
    <row r="1997" spans="1:5" x14ac:dyDescent="0.25">
      <c r="A1997" s="13" t="s">
        <v>277</v>
      </c>
      <c r="B1997" s="13" t="s">
        <v>2362</v>
      </c>
      <c r="C1997" s="13" t="s">
        <v>4074</v>
      </c>
      <c r="D1997" s="13" t="s">
        <v>4150</v>
      </c>
      <c r="E1997">
        <v>39238</v>
      </c>
    </row>
    <row r="1998" spans="1:5" x14ac:dyDescent="0.25">
      <c r="A1998" s="13" t="s">
        <v>277</v>
      </c>
      <c r="B1998" s="13" t="s">
        <v>2363</v>
      </c>
      <c r="C1998" s="13" t="s">
        <v>4074</v>
      </c>
      <c r="D1998" s="13" t="s">
        <v>4150</v>
      </c>
      <c r="E1998">
        <v>45516</v>
      </c>
    </row>
    <row r="1999" spans="1:5" x14ac:dyDescent="0.25">
      <c r="A1999" s="13" t="s">
        <v>277</v>
      </c>
      <c r="B1999" s="13" t="s">
        <v>2364</v>
      </c>
      <c r="C1999" s="13" t="s">
        <v>4074</v>
      </c>
      <c r="D1999" s="13" t="s">
        <v>4150</v>
      </c>
      <c r="E1999">
        <v>37428</v>
      </c>
    </row>
    <row r="2000" spans="1:5" x14ac:dyDescent="0.25">
      <c r="A2000" s="13" t="s">
        <v>304</v>
      </c>
      <c r="B2000" s="13" t="s">
        <v>2365</v>
      </c>
      <c r="C2000" s="13" t="s">
        <v>4074</v>
      </c>
      <c r="D2000" s="13" t="s">
        <v>4150</v>
      </c>
      <c r="E2000">
        <v>35366</v>
      </c>
    </row>
    <row r="2001" spans="1:5" x14ac:dyDescent="0.25">
      <c r="A2001" s="13" t="s">
        <v>304</v>
      </c>
      <c r="B2001" s="13" t="s">
        <v>2366</v>
      </c>
      <c r="C2001" s="13" t="s">
        <v>4074</v>
      </c>
      <c r="D2001" s="13" t="s">
        <v>4150</v>
      </c>
      <c r="E2001">
        <v>52958</v>
      </c>
    </row>
    <row r="2002" spans="1:5" x14ac:dyDescent="0.25">
      <c r="A2002" s="13" t="s">
        <v>304</v>
      </c>
      <c r="B2002" s="13" t="s">
        <v>2367</v>
      </c>
      <c r="C2002" s="13" t="s">
        <v>4074</v>
      </c>
      <c r="D2002" s="13" t="s">
        <v>4150</v>
      </c>
      <c r="E2002">
        <v>50108</v>
      </c>
    </row>
    <row r="2003" spans="1:5" x14ac:dyDescent="0.25">
      <c r="A2003" s="13" t="s">
        <v>304</v>
      </c>
      <c r="B2003" s="13" t="s">
        <v>2368</v>
      </c>
      <c r="C2003" s="13" t="s">
        <v>4074</v>
      </c>
      <c r="D2003" s="13" t="s">
        <v>4150</v>
      </c>
      <c r="E2003">
        <v>40828</v>
      </c>
    </row>
    <row r="2004" spans="1:5" x14ac:dyDescent="0.25">
      <c r="A2004" s="13" t="s">
        <v>304</v>
      </c>
      <c r="B2004" s="13" t="s">
        <v>2369</v>
      </c>
      <c r="C2004" s="13" t="s">
        <v>4074</v>
      </c>
      <c r="D2004" s="13" t="s">
        <v>4150</v>
      </c>
      <c r="E2004">
        <v>28930</v>
      </c>
    </row>
    <row r="2005" spans="1:5" x14ac:dyDescent="0.25">
      <c r="A2005" s="13" t="s">
        <v>304</v>
      </c>
      <c r="B2005" s="13" t="s">
        <v>2370</v>
      </c>
      <c r="C2005" s="13" t="s">
        <v>4074</v>
      </c>
      <c r="D2005" s="13" t="s">
        <v>4150</v>
      </c>
      <c r="E2005">
        <v>45296</v>
      </c>
    </row>
    <row r="2006" spans="1:5" x14ac:dyDescent="0.25">
      <c r="A2006" s="13" t="s">
        <v>304</v>
      </c>
      <c r="B2006" s="13" t="s">
        <v>2371</v>
      </c>
      <c r="C2006" s="13" t="s">
        <v>4074</v>
      </c>
      <c r="D2006" s="13" t="s">
        <v>4150</v>
      </c>
      <c r="E2006">
        <v>29534</v>
      </c>
    </row>
    <row r="2007" spans="1:5" x14ac:dyDescent="0.25">
      <c r="A2007" s="13" t="s">
        <v>304</v>
      </c>
      <c r="B2007" s="13" t="s">
        <v>2372</v>
      </c>
      <c r="C2007" s="13" t="s">
        <v>4074</v>
      </c>
      <c r="D2007" s="13" t="s">
        <v>4150</v>
      </c>
      <c r="E2007">
        <v>50108</v>
      </c>
    </row>
    <row r="2008" spans="1:5" x14ac:dyDescent="0.25">
      <c r="A2008" s="13" t="s">
        <v>304</v>
      </c>
      <c r="B2008" s="13" t="s">
        <v>2373</v>
      </c>
      <c r="C2008" s="13" t="s">
        <v>4074</v>
      </c>
      <c r="D2008" s="13" t="s">
        <v>4150</v>
      </c>
      <c r="E2008">
        <v>48968</v>
      </c>
    </row>
    <row r="2009" spans="1:5" x14ac:dyDescent="0.25">
      <c r="A2009" s="13" t="s">
        <v>353</v>
      </c>
      <c r="B2009" s="13" t="s">
        <v>2374</v>
      </c>
      <c r="C2009" s="13" t="s">
        <v>4074</v>
      </c>
      <c r="D2009" s="13" t="s">
        <v>4150</v>
      </c>
      <c r="E2009">
        <v>51981.3</v>
      </c>
    </row>
    <row r="2010" spans="1:5" x14ac:dyDescent="0.25">
      <c r="A2010" s="13" t="s">
        <v>353</v>
      </c>
      <c r="B2010" s="13" t="s">
        <v>2375</v>
      </c>
      <c r="C2010" s="13" t="s">
        <v>4074</v>
      </c>
      <c r="D2010" s="13" t="s">
        <v>4150</v>
      </c>
      <c r="E2010">
        <v>43442.7</v>
      </c>
    </row>
    <row r="2011" spans="1:5" x14ac:dyDescent="0.25">
      <c r="A2011" s="13" t="s">
        <v>353</v>
      </c>
      <c r="B2011" s="13" t="s">
        <v>2376</v>
      </c>
      <c r="C2011" s="13" t="s">
        <v>4074</v>
      </c>
      <c r="D2011" s="13" t="s">
        <v>4150</v>
      </c>
      <c r="E2011">
        <v>48121.5</v>
      </c>
    </row>
    <row r="2012" spans="1:5" x14ac:dyDescent="0.25">
      <c r="A2012" s="13" t="s">
        <v>353</v>
      </c>
      <c r="B2012" s="13" t="s">
        <v>2377</v>
      </c>
      <c r="C2012" s="13" t="s">
        <v>4074</v>
      </c>
      <c r="D2012" s="13" t="s">
        <v>4150</v>
      </c>
      <c r="E2012">
        <v>48968</v>
      </c>
    </row>
    <row r="2013" spans="1:5" x14ac:dyDescent="0.25">
      <c r="A2013" s="13" t="s">
        <v>353</v>
      </c>
      <c r="B2013" s="13" t="s">
        <v>2378</v>
      </c>
      <c r="C2013" s="13" t="s">
        <v>4074</v>
      </c>
      <c r="D2013" s="13" t="s">
        <v>4150</v>
      </c>
      <c r="E2013">
        <v>60942.2</v>
      </c>
    </row>
    <row r="2014" spans="1:5" x14ac:dyDescent="0.25">
      <c r="A2014" s="13" t="s">
        <v>353</v>
      </c>
      <c r="B2014" s="13" t="s">
        <v>2379</v>
      </c>
      <c r="C2014" s="13" t="s">
        <v>4074</v>
      </c>
      <c r="D2014" s="13" t="s">
        <v>4150</v>
      </c>
      <c r="E2014">
        <v>58172.1</v>
      </c>
    </row>
    <row r="2015" spans="1:5" x14ac:dyDescent="0.25">
      <c r="A2015" s="13" t="s">
        <v>353</v>
      </c>
      <c r="B2015" s="13" t="s">
        <v>2380</v>
      </c>
      <c r="C2015" s="13" t="s">
        <v>4074</v>
      </c>
      <c r="D2015" s="13" t="s">
        <v>4150</v>
      </c>
      <c r="E2015">
        <v>53367.3</v>
      </c>
    </row>
    <row r="2016" spans="1:5" x14ac:dyDescent="0.25">
      <c r="A2016" s="13" t="s">
        <v>353</v>
      </c>
      <c r="B2016" s="13" t="s">
        <v>2381</v>
      </c>
      <c r="C2016" s="13" t="s">
        <v>4074</v>
      </c>
      <c r="D2016" s="13" t="s">
        <v>4150</v>
      </c>
      <c r="E2016">
        <v>50517.599999999999</v>
      </c>
    </row>
    <row r="2017" spans="1:5" x14ac:dyDescent="0.25">
      <c r="A2017" s="13" t="s">
        <v>353</v>
      </c>
      <c r="B2017" s="13" t="s">
        <v>2382</v>
      </c>
      <c r="C2017" s="13" t="s">
        <v>4074</v>
      </c>
      <c r="D2017" s="13" t="s">
        <v>4150</v>
      </c>
      <c r="E2017">
        <v>52170.3</v>
      </c>
    </row>
    <row r="2018" spans="1:5" x14ac:dyDescent="0.25">
      <c r="A2018" s="13" t="s">
        <v>353</v>
      </c>
      <c r="B2018" s="13" t="s">
        <v>2383</v>
      </c>
      <c r="C2018" s="13" t="s">
        <v>4074</v>
      </c>
      <c r="D2018" s="13" t="s">
        <v>4150</v>
      </c>
      <c r="E2018">
        <v>48877.5</v>
      </c>
    </row>
    <row r="2019" spans="1:5" x14ac:dyDescent="0.25">
      <c r="A2019" s="13" t="s">
        <v>353</v>
      </c>
      <c r="B2019" s="13" t="s">
        <v>2384</v>
      </c>
      <c r="C2019" s="13" t="s">
        <v>4074</v>
      </c>
      <c r="D2019" s="13" t="s">
        <v>4150</v>
      </c>
      <c r="E2019">
        <v>49394.1</v>
      </c>
    </row>
    <row r="2020" spans="1:5" x14ac:dyDescent="0.25">
      <c r="A2020" s="13" t="s">
        <v>353</v>
      </c>
      <c r="B2020" s="13" t="s">
        <v>2385</v>
      </c>
      <c r="C2020" s="13" t="s">
        <v>4074</v>
      </c>
      <c r="D2020" s="13" t="s">
        <v>4150</v>
      </c>
      <c r="E2020">
        <v>53367.3</v>
      </c>
    </row>
    <row r="2021" spans="1:5" x14ac:dyDescent="0.25">
      <c r="A2021" s="13" t="s">
        <v>353</v>
      </c>
      <c r="B2021" s="13" t="s">
        <v>2386</v>
      </c>
      <c r="C2021" s="13" t="s">
        <v>4074</v>
      </c>
      <c r="D2021" s="13" t="s">
        <v>4150</v>
      </c>
      <c r="E2021">
        <v>51288</v>
      </c>
    </row>
    <row r="2022" spans="1:5" x14ac:dyDescent="0.25">
      <c r="A2022" s="13" t="s">
        <v>353</v>
      </c>
      <c r="B2022" s="13" t="s">
        <v>2387</v>
      </c>
      <c r="C2022" s="13" t="s">
        <v>4074</v>
      </c>
      <c r="D2022" s="13" t="s">
        <v>4150</v>
      </c>
      <c r="E2022">
        <v>53965.8</v>
      </c>
    </row>
    <row r="2023" spans="1:5" x14ac:dyDescent="0.25">
      <c r="A2023" s="13" t="s">
        <v>353</v>
      </c>
      <c r="B2023" s="13" t="s">
        <v>2388</v>
      </c>
      <c r="C2023" s="13" t="s">
        <v>4074</v>
      </c>
      <c r="D2023" s="13" t="s">
        <v>4150</v>
      </c>
      <c r="E2023">
        <v>44230.2</v>
      </c>
    </row>
    <row r="2024" spans="1:5" x14ac:dyDescent="0.25">
      <c r="A2024" s="13" t="s">
        <v>353</v>
      </c>
      <c r="B2024" s="13" t="s">
        <v>2389</v>
      </c>
      <c r="C2024" s="13" t="s">
        <v>4074</v>
      </c>
      <c r="D2024" s="13" t="s">
        <v>4150</v>
      </c>
      <c r="E2024">
        <v>51248</v>
      </c>
    </row>
    <row r="2025" spans="1:5" x14ac:dyDescent="0.25">
      <c r="A2025" s="13" t="s">
        <v>353</v>
      </c>
      <c r="B2025" s="13" t="s">
        <v>2390</v>
      </c>
      <c r="C2025" s="13" t="s">
        <v>4074</v>
      </c>
      <c r="D2025" s="13" t="s">
        <v>4150</v>
      </c>
      <c r="E2025">
        <v>51382.8</v>
      </c>
    </row>
    <row r="2026" spans="1:5" x14ac:dyDescent="0.25">
      <c r="A2026" s="13" t="s">
        <v>353</v>
      </c>
      <c r="B2026" s="13" t="s">
        <v>2391</v>
      </c>
      <c r="C2026" s="13" t="s">
        <v>4074</v>
      </c>
      <c r="D2026" s="13" t="s">
        <v>4150</v>
      </c>
      <c r="E2026">
        <v>49538</v>
      </c>
    </row>
    <row r="2027" spans="1:5" x14ac:dyDescent="0.25">
      <c r="A2027" s="13" t="s">
        <v>353</v>
      </c>
      <c r="B2027" s="13" t="s">
        <v>2392</v>
      </c>
      <c r="C2027" s="13" t="s">
        <v>4074</v>
      </c>
      <c r="D2027" s="13" t="s">
        <v>4150</v>
      </c>
      <c r="E2027">
        <v>51981.3</v>
      </c>
    </row>
    <row r="2028" spans="1:5" x14ac:dyDescent="0.25">
      <c r="A2028" s="13" t="s">
        <v>353</v>
      </c>
      <c r="B2028" s="13" t="s">
        <v>2393</v>
      </c>
      <c r="C2028" s="13" t="s">
        <v>4074</v>
      </c>
      <c r="D2028" s="13" t="s">
        <v>4150</v>
      </c>
      <c r="E2028">
        <v>45516</v>
      </c>
    </row>
    <row r="2029" spans="1:5" x14ac:dyDescent="0.25">
      <c r="A2029" s="13" t="s">
        <v>353</v>
      </c>
      <c r="B2029" s="13" t="s">
        <v>2394</v>
      </c>
      <c r="C2029" s="13" t="s">
        <v>4074</v>
      </c>
      <c r="D2029" s="13" t="s">
        <v>4150</v>
      </c>
      <c r="E2029">
        <v>51248</v>
      </c>
    </row>
    <row r="2030" spans="1:5" x14ac:dyDescent="0.25">
      <c r="A2030" s="13" t="s">
        <v>353</v>
      </c>
      <c r="B2030" s="13" t="s">
        <v>2395</v>
      </c>
      <c r="C2030" s="13" t="s">
        <v>4074</v>
      </c>
      <c r="D2030" s="13" t="s">
        <v>4150</v>
      </c>
      <c r="E2030">
        <v>48968</v>
      </c>
    </row>
    <row r="2031" spans="1:5" x14ac:dyDescent="0.25">
      <c r="A2031" s="13" t="s">
        <v>353</v>
      </c>
      <c r="B2031" s="13" t="s">
        <v>2396</v>
      </c>
      <c r="C2031" s="13" t="s">
        <v>4074</v>
      </c>
      <c r="D2031" s="13" t="s">
        <v>4150</v>
      </c>
      <c r="E2031">
        <v>46844.7</v>
      </c>
    </row>
    <row r="2032" spans="1:5" x14ac:dyDescent="0.25">
      <c r="A2032" s="13" t="s">
        <v>353</v>
      </c>
      <c r="B2032" s="13" t="s">
        <v>2397</v>
      </c>
      <c r="C2032" s="13" t="s">
        <v>4074</v>
      </c>
      <c r="D2032" s="13" t="s">
        <v>4150</v>
      </c>
      <c r="E2032">
        <v>58172.1</v>
      </c>
    </row>
    <row r="2033" spans="1:5" x14ac:dyDescent="0.25">
      <c r="A2033" s="13" t="s">
        <v>353</v>
      </c>
      <c r="B2033" s="13" t="s">
        <v>2398</v>
      </c>
      <c r="C2033" s="13" t="s">
        <v>4074</v>
      </c>
      <c r="D2033" s="13" t="s">
        <v>4150</v>
      </c>
      <c r="E2033">
        <v>48218</v>
      </c>
    </row>
    <row r="2034" spans="1:5" x14ac:dyDescent="0.25">
      <c r="A2034" s="13" t="s">
        <v>353</v>
      </c>
      <c r="B2034" s="13" t="s">
        <v>2399</v>
      </c>
      <c r="C2034" s="13" t="s">
        <v>4074</v>
      </c>
      <c r="D2034" s="13" t="s">
        <v>4150</v>
      </c>
      <c r="E2034">
        <v>51068</v>
      </c>
    </row>
    <row r="2035" spans="1:5" x14ac:dyDescent="0.25">
      <c r="A2035" s="13" t="s">
        <v>353</v>
      </c>
      <c r="B2035" s="13" t="s">
        <v>2400</v>
      </c>
      <c r="C2035" s="13" t="s">
        <v>4074</v>
      </c>
      <c r="D2035" s="13" t="s">
        <v>4150</v>
      </c>
      <c r="E2035">
        <v>52170.3</v>
      </c>
    </row>
    <row r="2036" spans="1:5" x14ac:dyDescent="0.25">
      <c r="A2036" s="13" t="s">
        <v>324</v>
      </c>
      <c r="B2036" s="13" t="s">
        <v>2401</v>
      </c>
      <c r="C2036" s="13" t="s">
        <v>4074</v>
      </c>
      <c r="D2036" s="13" t="s">
        <v>4150</v>
      </c>
      <c r="E2036">
        <v>40828</v>
      </c>
    </row>
    <row r="2037" spans="1:5" x14ac:dyDescent="0.25">
      <c r="A2037" s="13" t="s">
        <v>324</v>
      </c>
      <c r="B2037" s="13" t="s">
        <v>2402</v>
      </c>
      <c r="C2037" s="13" t="s">
        <v>4074</v>
      </c>
      <c r="D2037" s="13" t="s">
        <v>4150</v>
      </c>
      <c r="E2037">
        <v>48968</v>
      </c>
    </row>
    <row r="2038" spans="1:5" x14ac:dyDescent="0.25">
      <c r="A2038" s="13" t="s">
        <v>325</v>
      </c>
      <c r="B2038" s="13" t="s">
        <v>2403</v>
      </c>
      <c r="C2038" s="13" t="s">
        <v>4074</v>
      </c>
      <c r="D2038" s="13" t="s">
        <v>4150</v>
      </c>
      <c r="E2038">
        <v>42594</v>
      </c>
    </row>
    <row r="2039" spans="1:5" x14ac:dyDescent="0.25">
      <c r="A2039" s="13" t="s">
        <v>325</v>
      </c>
      <c r="B2039" s="13" t="s">
        <v>2404</v>
      </c>
      <c r="C2039" s="13" t="s">
        <v>4074</v>
      </c>
      <c r="D2039" s="13" t="s">
        <v>4150</v>
      </c>
      <c r="E2039">
        <v>40828</v>
      </c>
    </row>
    <row r="2040" spans="1:5" x14ac:dyDescent="0.25">
      <c r="A2040" s="13" t="s">
        <v>278</v>
      </c>
      <c r="B2040" s="13" t="s">
        <v>2405</v>
      </c>
      <c r="C2040" s="13" t="s">
        <v>4074</v>
      </c>
      <c r="D2040" s="13" t="s">
        <v>4150</v>
      </c>
      <c r="E2040">
        <v>43164</v>
      </c>
    </row>
    <row r="2041" spans="1:5" x14ac:dyDescent="0.25">
      <c r="A2041" s="13" t="s">
        <v>278</v>
      </c>
      <c r="B2041" s="13" t="s">
        <v>2406</v>
      </c>
      <c r="C2041" s="13" t="s">
        <v>4074</v>
      </c>
      <c r="D2041" s="13" t="s">
        <v>4150</v>
      </c>
      <c r="E2041">
        <v>38780</v>
      </c>
    </row>
    <row r="2042" spans="1:5" x14ac:dyDescent="0.25">
      <c r="A2042" s="13" t="s">
        <v>278</v>
      </c>
      <c r="B2042" s="13" t="s">
        <v>2407</v>
      </c>
      <c r="C2042" s="13" t="s">
        <v>4074</v>
      </c>
      <c r="D2042" s="13" t="s">
        <v>4150</v>
      </c>
      <c r="E2042">
        <v>48968</v>
      </c>
    </row>
    <row r="2043" spans="1:5" x14ac:dyDescent="0.25">
      <c r="A2043" s="13" t="s">
        <v>278</v>
      </c>
      <c r="B2043" s="13" t="s">
        <v>2408</v>
      </c>
      <c r="C2043" s="13" t="s">
        <v>4074</v>
      </c>
      <c r="D2043" s="13" t="s">
        <v>4150</v>
      </c>
      <c r="E2043">
        <v>33074</v>
      </c>
    </row>
    <row r="2044" spans="1:5" x14ac:dyDescent="0.25">
      <c r="A2044" s="13" t="s">
        <v>278</v>
      </c>
      <c r="B2044" s="13" t="s">
        <v>2409</v>
      </c>
      <c r="C2044" s="13" t="s">
        <v>4074</v>
      </c>
      <c r="D2044" s="13" t="s">
        <v>4150</v>
      </c>
      <c r="E2044">
        <v>44832</v>
      </c>
    </row>
    <row r="2045" spans="1:5" x14ac:dyDescent="0.25">
      <c r="A2045" s="13" t="s">
        <v>278</v>
      </c>
      <c r="B2045" s="13" t="s">
        <v>2410</v>
      </c>
      <c r="C2045" s="13" t="s">
        <v>4074</v>
      </c>
      <c r="D2045" s="13" t="s">
        <v>4150</v>
      </c>
      <c r="E2045">
        <v>47796</v>
      </c>
    </row>
    <row r="2046" spans="1:5" x14ac:dyDescent="0.25">
      <c r="A2046" s="13" t="s">
        <v>279</v>
      </c>
      <c r="B2046" s="13" t="s">
        <v>2411</v>
      </c>
      <c r="C2046" s="13" t="s">
        <v>4074</v>
      </c>
      <c r="D2046" s="13" t="s">
        <v>4150</v>
      </c>
      <c r="E2046">
        <v>40828</v>
      </c>
    </row>
    <row r="2047" spans="1:5" x14ac:dyDescent="0.25">
      <c r="A2047" s="13" t="s">
        <v>279</v>
      </c>
      <c r="B2047" s="13" t="s">
        <v>2412</v>
      </c>
      <c r="C2047" s="13" t="s">
        <v>4074</v>
      </c>
      <c r="D2047" s="13" t="s">
        <v>4150</v>
      </c>
      <c r="E2047">
        <v>46046</v>
      </c>
    </row>
    <row r="2048" spans="1:5" x14ac:dyDescent="0.25">
      <c r="A2048" s="13" t="s">
        <v>280</v>
      </c>
      <c r="B2048" s="13" t="s">
        <v>2413</v>
      </c>
      <c r="C2048" s="13" t="s">
        <v>4074</v>
      </c>
      <c r="D2048" s="13" t="s">
        <v>4150</v>
      </c>
      <c r="E2048">
        <v>47828</v>
      </c>
    </row>
    <row r="2049" spans="1:5" x14ac:dyDescent="0.25">
      <c r="A2049" s="13" t="s">
        <v>280</v>
      </c>
      <c r="B2049" s="13" t="s">
        <v>2414</v>
      </c>
      <c r="C2049" s="13" t="s">
        <v>4074</v>
      </c>
      <c r="D2049" s="13" t="s">
        <v>4150</v>
      </c>
      <c r="E2049">
        <v>35334</v>
      </c>
    </row>
    <row r="2050" spans="1:5" x14ac:dyDescent="0.25">
      <c r="A2050" s="13" t="s">
        <v>305</v>
      </c>
      <c r="B2050" s="13" t="s">
        <v>2415</v>
      </c>
      <c r="C2050" s="13" t="s">
        <v>4074</v>
      </c>
      <c r="D2050" s="13" t="s">
        <v>4150</v>
      </c>
      <c r="E2050">
        <v>46046</v>
      </c>
    </row>
    <row r="2051" spans="1:5" x14ac:dyDescent="0.25">
      <c r="A2051" s="13" t="s">
        <v>305</v>
      </c>
      <c r="B2051" s="13" t="s">
        <v>2416</v>
      </c>
      <c r="C2051" s="13" t="s">
        <v>4074</v>
      </c>
      <c r="D2051" s="13" t="s">
        <v>4150</v>
      </c>
      <c r="E2051">
        <v>47258</v>
      </c>
    </row>
    <row r="2052" spans="1:5" x14ac:dyDescent="0.25">
      <c r="A2052" s="13" t="s">
        <v>305</v>
      </c>
      <c r="B2052" s="13" t="s">
        <v>2417</v>
      </c>
      <c r="C2052" s="13" t="s">
        <v>4074</v>
      </c>
      <c r="D2052" s="13" t="s">
        <v>4150</v>
      </c>
      <c r="E2052">
        <v>36086</v>
      </c>
    </row>
    <row r="2053" spans="1:5" x14ac:dyDescent="0.25">
      <c r="A2053" s="13" t="s">
        <v>305</v>
      </c>
      <c r="B2053" s="13" t="s">
        <v>2418</v>
      </c>
      <c r="C2053" s="13" t="s">
        <v>4074</v>
      </c>
      <c r="D2053" s="13" t="s">
        <v>4150</v>
      </c>
      <c r="E2053">
        <v>34602</v>
      </c>
    </row>
    <row r="2054" spans="1:5" x14ac:dyDescent="0.25">
      <c r="A2054" s="13" t="s">
        <v>326</v>
      </c>
      <c r="B2054" s="13" t="s">
        <v>2419</v>
      </c>
      <c r="C2054" s="13" t="s">
        <v>4074</v>
      </c>
      <c r="D2054" s="13" t="s">
        <v>4150</v>
      </c>
      <c r="E2054">
        <v>36824</v>
      </c>
    </row>
    <row r="2055" spans="1:5" x14ac:dyDescent="0.25">
      <c r="A2055" s="13" t="s">
        <v>326</v>
      </c>
      <c r="B2055" s="13" t="s">
        <v>2420</v>
      </c>
      <c r="C2055" s="13" t="s">
        <v>4074</v>
      </c>
      <c r="D2055" s="13" t="s">
        <v>4150</v>
      </c>
      <c r="E2055">
        <v>39044</v>
      </c>
    </row>
    <row r="2056" spans="1:5" x14ac:dyDescent="0.25">
      <c r="A2056" s="13" t="s">
        <v>326</v>
      </c>
      <c r="B2056" s="13" t="s">
        <v>2421</v>
      </c>
      <c r="C2056" s="13" t="s">
        <v>4074</v>
      </c>
      <c r="D2056" s="13" t="s">
        <v>4150</v>
      </c>
      <c r="E2056">
        <v>40828</v>
      </c>
    </row>
    <row r="2057" spans="1:5" x14ac:dyDescent="0.25">
      <c r="A2057" s="13" t="s">
        <v>326</v>
      </c>
      <c r="B2057" s="13" t="s">
        <v>2422</v>
      </c>
      <c r="C2057" s="13" t="s">
        <v>4074</v>
      </c>
      <c r="D2057" s="13" t="s">
        <v>4150</v>
      </c>
      <c r="E2057">
        <v>39614</v>
      </c>
    </row>
    <row r="2058" spans="1:5" x14ac:dyDescent="0.25">
      <c r="A2058" s="13" t="s">
        <v>326</v>
      </c>
      <c r="B2058" s="13" t="s">
        <v>2423</v>
      </c>
      <c r="C2058" s="13" t="s">
        <v>4074</v>
      </c>
      <c r="D2058" s="13" t="s">
        <v>4150</v>
      </c>
      <c r="E2058">
        <v>32388</v>
      </c>
    </row>
    <row r="2059" spans="1:5" x14ac:dyDescent="0.25">
      <c r="A2059" s="13" t="s">
        <v>326</v>
      </c>
      <c r="B2059" s="13" t="s">
        <v>2424</v>
      </c>
      <c r="C2059" s="13" t="s">
        <v>4074</v>
      </c>
      <c r="D2059" s="13" t="s">
        <v>4150</v>
      </c>
      <c r="E2059">
        <v>32388</v>
      </c>
    </row>
    <row r="2060" spans="1:5" x14ac:dyDescent="0.25">
      <c r="A2060" s="13" t="s">
        <v>326</v>
      </c>
      <c r="B2060" s="13" t="s">
        <v>2425</v>
      </c>
      <c r="C2060" s="13" t="s">
        <v>4074</v>
      </c>
      <c r="D2060" s="13" t="s">
        <v>4150</v>
      </c>
      <c r="E2060">
        <v>34278</v>
      </c>
    </row>
    <row r="2061" spans="1:5" x14ac:dyDescent="0.25">
      <c r="A2061" s="13" t="s">
        <v>326</v>
      </c>
      <c r="B2061" s="13" t="s">
        <v>2426</v>
      </c>
      <c r="C2061" s="13" t="s">
        <v>4074</v>
      </c>
      <c r="D2061" s="13" t="s">
        <v>4150</v>
      </c>
      <c r="E2061">
        <v>36824</v>
      </c>
    </row>
    <row r="2062" spans="1:5" x14ac:dyDescent="0.25">
      <c r="A2062" s="13" t="s">
        <v>282</v>
      </c>
      <c r="B2062" s="13" t="s">
        <v>2427</v>
      </c>
      <c r="C2062" s="13" t="s">
        <v>4074</v>
      </c>
      <c r="D2062" s="13" t="s">
        <v>4150</v>
      </c>
      <c r="E2062">
        <v>45516</v>
      </c>
    </row>
    <row r="2063" spans="1:5" x14ac:dyDescent="0.25">
      <c r="A2063" s="13" t="s">
        <v>282</v>
      </c>
      <c r="B2063" s="13" t="s">
        <v>2428</v>
      </c>
      <c r="C2063" s="13" t="s">
        <v>4074</v>
      </c>
      <c r="D2063" s="13" t="s">
        <v>4150</v>
      </c>
      <c r="E2063">
        <v>39840</v>
      </c>
    </row>
    <row r="2064" spans="1:5" x14ac:dyDescent="0.25">
      <c r="A2064" s="13" t="s">
        <v>307</v>
      </c>
      <c r="B2064" s="13" t="s">
        <v>2429</v>
      </c>
      <c r="C2064" s="13" t="s">
        <v>4074</v>
      </c>
      <c r="D2064" s="13" t="s">
        <v>4150</v>
      </c>
      <c r="E2064">
        <v>37142</v>
      </c>
    </row>
    <row r="2065" spans="1:5" x14ac:dyDescent="0.25">
      <c r="A2065" s="13" t="s">
        <v>307</v>
      </c>
      <c r="B2065" s="13" t="s">
        <v>2430</v>
      </c>
      <c r="C2065" s="13" t="s">
        <v>4074</v>
      </c>
      <c r="D2065" s="13" t="s">
        <v>4150</v>
      </c>
      <c r="E2065">
        <v>31014</v>
      </c>
    </row>
    <row r="2066" spans="1:5" x14ac:dyDescent="0.25">
      <c r="A2066" s="13" t="s">
        <v>307</v>
      </c>
      <c r="B2066" s="13" t="s">
        <v>2431</v>
      </c>
      <c r="C2066" s="13" t="s">
        <v>4074</v>
      </c>
      <c r="D2066" s="13" t="s">
        <v>4150</v>
      </c>
      <c r="E2066">
        <v>40828</v>
      </c>
    </row>
    <row r="2067" spans="1:5" x14ac:dyDescent="0.25">
      <c r="A2067" s="13" t="s">
        <v>307</v>
      </c>
      <c r="B2067" s="13" t="s">
        <v>2432</v>
      </c>
      <c r="C2067" s="13" t="s">
        <v>4074</v>
      </c>
      <c r="D2067" s="13" t="s">
        <v>4150</v>
      </c>
      <c r="E2067">
        <v>43014</v>
      </c>
    </row>
    <row r="2068" spans="1:5" x14ac:dyDescent="0.25">
      <c r="A2068" s="13" t="s">
        <v>307</v>
      </c>
      <c r="B2068" s="13" t="s">
        <v>2433</v>
      </c>
      <c r="C2068" s="13" t="s">
        <v>4074</v>
      </c>
      <c r="D2068" s="13" t="s">
        <v>4150</v>
      </c>
      <c r="E2068">
        <v>38780</v>
      </c>
    </row>
    <row r="2069" spans="1:5" x14ac:dyDescent="0.25">
      <c r="A2069" s="13" t="s">
        <v>307</v>
      </c>
      <c r="B2069" s="13" t="s">
        <v>2434</v>
      </c>
      <c r="C2069" s="13" t="s">
        <v>4074</v>
      </c>
      <c r="D2069" s="13" t="s">
        <v>4150</v>
      </c>
      <c r="E2069">
        <v>36254</v>
      </c>
    </row>
    <row r="2070" spans="1:5" x14ac:dyDescent="0.25">
      <c r="A2070" s="13" t="s">
        <v>308</v>
      </c>
      <c r="B2070" s="13" t="s">
        <v>2435</v>
      </c>
      <c r="C2070" s="13" t="s">
        <v>4074</v>
      </c>
      <c r="D2070" s="13" t="s">
        <v>4150</v>
      </c>
      <c r="E2070">
        <v>50678</v>
      </c>
    </row>
    <row r="2071" spans="1:5" x14ac:dyDescent="0.25">
      <c r="A2071" s="13" t="s">
        <v>308</v>
      </c>
      <c r="B2071" s="13" t="s">
        <v>2436</v>
      </c>
      <c r="C2071" s="13" t="s">
        <v>4074</v>
      </c>
      <c r="D2071" s="13" t="s">
        <v>4150</v>
      </c>
      <c r="E2071">
        <v>45516</v>
      </c>
    </row>
    <row r="2072" spans="1:5" x14ac:dyDescent="0.25">
      <c r="A2072" s="13" t="s">
        <v>308</v>
      </c>
      <c r="B2072" s="13" t="s">
        <v>2437</v>
      </c>
      <c r="C2072" s="13" t="s">
        <v>4074</v>
      </c>
      <c r="D2072" s="13" t="s">
        <v>4150</v>
      </c>
      <c r="E2072">
        <v>49928</v>
      </c>
    </row>
    <row r="2073" spans="1:5" x14ac:dyDescent="0.25">
      <c r="A2073" s="13" t="s">
        <v>308</v>
      </c>
      <c r="B2073" s="13" t="s">
        <v>2438</v>
      </c>
      <c r="C2073" s="13" t="s">
        <v>4074</v>
      </c>
      <c r="D2073" s="13" t="s">
        <v>4150</v>
      </c>
      <c r="E2073">
        <v>48968</v>
      </c>
    </row>
    <row r="2074" spans="1:5" x14ac:dyDescent="0.25">
      <c r="A2074" s="13" t="s">
        <v>308</v>
      </c>
      <c r="B2074" s="13" t="s">
        <v>2439</v>
      </c>
      <c r="C2074" s="13" t="s">
        <v>4074</v>
      </c>
      <c r="D2074" s="13" t="s">
        <v>4150</v>
      </c>
      <c r="E2074">
        <v>50678</v>
      </c>
    </row>
    <row r="2075" spans="1:5" x14ac:dyDescent="0.25">
      <c r="A2075" s="13" t="s">
        <v>308</v>
      </c>
      <c r="B2075" s="13" t="s">
        <v>2440</v>
      </c>
      <c r="C2075" s="13" t="s">
        <v>4074</v>
      </c>
      <c r="D2075" s="13" t="s">
        <v>4150</v>
      </c>
      <c r="E2075">
        <v>44632</v>
      </c>
    </row>
    <row r="2076" spans="1:5" x14ac:dyDescent="0.25">
      <c r="A2076" s="13" t="s">
        <v>308</v>
      </c>
      <c r="B2076" s="13" t="s">
        <v>2441</v>
      </c>
      <c r="C2076" s="13" t="s">
        <v>4074</v>
      </c>
      <c r="D2076" s="13" t="s">
        <v>4150</v>
      </c>
      <c r="E2076">
        <v>45438</v>
      </c>
    </row>
    <row r="2077" spans="1:5" x14ac:dyDescent="0.25">
      <c r="A2077" s="13" t="s">
        <v>308</v>
      </c>
      <c r="B2077" s="13" t="s">
        <v>2442</v>
      </c>
      <c r="C2077" s="13" t="s">
        <v>4074</v>
      </c>
      <c r="D2077" s="13" t="s">
        <v>4150</v>
      </c>
      <c r="E2077">
        <v>36858</v>
      </c>
    </row>
    <row r="2078" spans="1:5" x14ac:dyDescent="0.25">
      <c r="A2078" s="13" t="s">
        <v>308</v>
      </c>
      <c r="B2078" s="13" t="s">
        <v>2443</v>
      </c>
      <c r="C2078" s="13" t="s">
        <v>4074</v>
      </c>
      <c r="D2078" s="13" t="s">
        <v>4150</v>
      </c>
      <c r="E2078">
        <v>48968</v>
      </c>
    </row>
    <row r="2079" spans="1:5" x14ac:dyDescent="0.25">
      <c r="A2079" s="13" t="s">
        <v>308</v>
      </c>
      <c r="B2079" s="13" t="s">
        <v>2444</v>
      </c>
      <c r="C2079" s="13" t="s">
        <v>4074</v>
      </c>
      <c r="D2079" s="13" t="s">
        <v>4150</v>
      </c>
      <c r="E2079">
        <v>38474</v>
      </c>
    </row>
    <row r="2080" spans="1:5" x14ac:dyDescent="0.25">
      <c r="A2080" s="13" t="s">
        <v>308</v>
      </c>
      <c r="B2080" s="13" t="s">
        <v>2445</v>
      </c>
      <c r="C2080" s="13" t="s">
        <v>4074</v>
      </c>
      <c r="D2080" s="13" t="s">
        <v>4150</v>
      </c>
      <c r="E2080">
        <v>48968</v>
      </c>
    </row>
    <row r="2081" spans="1:5" x14ac:dyDescent="0.25">
      <c r="A2081" s="13" t="s">
        <v>308</v>
      </c>
      <c r="B2081" s="13" t="s">
        <v>2446</v>
      </c>
      <c r="C2081" s="13" t="s">
        <v>4074</v>
      </c>
      <c r="D2081" s="13" t="s">
        <v>4150</v>
      </c>
      <c r="E2081">
        <v>48398</v>
      </c>
    </row>
    <row r="2082" spans="1:5" x14ac:dyDescent="0.25">
      <c r="A2082" s="13" t="s">
        <v>308</v>
      </c>
      <c r="B2082" s="13" t="s">
        <v>2447</v>
      </c>
      <c r="C2082" s="13" t="s">
        <v>4074</v>
      </c>
      <c r="D2082" s="13" t="s">
        <v>4150</v>
      </c>
      <c r="E2082">
        <v>44226</v>
      </c>
    </row>
    <row r="2083" spans="1:5" x14ac:dyDescent="0.25">
      <c r="A2083" s="13" t="s">
        <v>308</v>
      </c>
      <c r="B2083" s="13" t="s">
        <v>2448</v>
      </c>
      <c r="C2083" s="13" t="s">
        <v>4074</v>
      </c>
      <c r="D2083" s="13" t="s">
        <v>4150</v>
      </c>
      <c r="E2083">
        <v>48968</v>
      </c>
    </row>
    <row r="2084" spans="1:5" x14ac:dyDescent="0.25">
      <c r="A2084" s="13" t="s">
        <v>308</v>
      </c>
      <c r="B2084" s="13" t="s">
        <v>2449</v>
      </c>
      <c r="C2084" s="13" t="s">
        <v>4074</v>
      </c>
      <c r="D2084" s="13" t="s">
        <v>4150</v>
      </c>
      <c r="E2084">
        <v>36692</v>
      </c>
    </row>
    <row r="2085" spans="1:5" x14ac:dyDescent="0.25">
      <c r="A2085" s="13" t="s">
        <v>308</v>
      </c>
      <c r="B2085" s="13" t="s">
        <v>2450</v>
      </c>
      <c r="C2085" s="13" t="s">
        <v>4074</v>
      </c>
      <c r="D2085" s="13" t="s">
        <v>4150</v>
      </c>
      <c r="E2085">
        <v>48968</v>
      </c>
    </row>
    <row r="2086" spans="1:5" x14ac:dyDescent="0.25">
      <c r="A2086" s="13" t="s">
        <v>308</v>
      </c>
      <c r="B2086" s="13" t="s">
        <v>2451</v>
      </c>
      <c r="C2086" s="13" t="s">
        <v>4074</v>
      </c>
      <c r="D2086" s="13" t="s">
        <v>4150</v>
      </c>
      <c r="E2086">
        <v>48968</v>
      </c>
    </row>
    <row r="2087" spans="1:5" x14ac:dyDescent="0.25">
      <c r="A2087" s="13" t="s">
        <v>308</v>
      </c>
      <c r="B2087" s="13" t="s">
        <v>2452</v>
      </c>
      <c r="C2087" s="13" t="s">
        <v>4074</v>
      </c>
      <c r="D2087" s="13" t="s">
        <v>4150</v>
      </c>
      <c r="E2087">
        <v>48218</v>
      </c>
    </row>
    <row r="2088" spans="1:5" x14ac:dyDescent="0.25">
      <c r="A2088" s="13" t="s">
        <v>308</v>
      </c>
      <c r="B2088" s="13" t="s">
        <v>2453</v>
      </c>
      <c r="C2088" s="13" t="s">
        <v>4074</v>
      </c>
      <c r="D2088" s="13" t="s">
        <v>4150</v>
      </c>
      <c r="E2088">
        <v>48968</v>
      </c>
    </row>
    <row r="2089" spans="1:5" x14ac:dyDescent="0.25">
      <c r="A2089" s="13" t="s">
        <v>308</v>
      </c>
      <c r="B2089" s="13" t="s">
        <v>2454</v>
      </c>
      <c r="C2089" s="13" t="s">
        <v>4074</v>
      </c>
      <c r="D2089" s="13" t="s">
        <v>4150</v>
      </c>
      <c r="E2089">
        <v>48968</v>
      </c>
    </row>
    <row r="2090" spans="1:5" x14ac:dyDescent="0.25">
      <c r="A2090" s="13" t="s">
        <v>308</v>
      </c>
      <c r="B2090" s="13" t="s">
        <v>2455</v>
      </c>
      <c r="C2090" s="13" t="s">
        <v>4074</v>
      </c>
      <c r="D2090" s="13" t="s">
        <v>4150</v>
      </c>
      <c r="E2090">
        <v>32472</v>
      </c>
    </row>
    <row r="2091" spans="1:5" x14ac:dyDescent="0.25">
      <c r="A2091" s="13" t="s">
        <v>308</v>
      </c>
      <c r="B2091" s="13" t="s">
        <v>2456</v>
      </c>
      <c r="C2091" s="13" t="s">
        <v>4074</v>
      </c>
      <c r="D2091" s="13" t="s">
        <v>4150</v>
      </c>
      <c r="E2091">
        <v>52958</v>
      </c>
    </row>
    <row r="2092" spans="1:5" x14ac:dyDescent="0.25">
      <c r="A2092" s="13" t="s">
        <v>308</v>
      </c>
      <c r="B2092" s="13" t="s">
        <v>2457</v>
      </c>
      <c r="C2092" s="13" t="s">
        <v>4074</v>
      </c>
      <c r="D2092" s="13" t="s">
        <v>4150</v>
      </c>
      <c r="E2092">
        <v>44832</v>
      </c>
    </row>
    <row r="2093" spans="1:5" x14ac:dyDescent="0.25">
      <c r="A2093" s="13" t="s">
        <v>308</v>
      </c>
      <c r="B2093" s="13" t="s">
        <v>2458</v>
      </c>
      <c r="C2093" s="13" t="s">
        <v>4074</v>
      </c>
      <c r="D2093" s="13" t="s">
        <v>4150</v>
      </c>
      <c r="E2093">
        <v>48398</v>
      </c>
    </row>
    <row r="2094" spans="1:5" x14ac:dyDescent="0.25">
      <c r="A2094" s="13" t="s">
        <v>308</v>
      </c>
      <c r="B2094" s="13" t="s">
        <v>2459</v>
      </c>
      <c r="C2094" s="13" t="s">
        <v>4074</v>
      </c>
      <c r="D2094" s="13" t="s">
        <v>4150</v>
      </c>
      <c r="E2094">
        <v>40828</v>
      </c>
    </row>
    <row r="2095" spans="1:5" x14ac:dyDescent="0.25">
      <c r="A2095" s="13" t="s">
        <v>308</v>
      </c>
      <c r="B2095" s="13" t="s">
        <v>2460</v>
      </c>
      <c r="C2095" s="13" t="s">
        <v>4074</v>
      </c>
      <c r="D2095" s="13" t="s">
        <v>4150</v>
      </c>
      <c r="E2095">
        <v>51248</v>
      </c>
    </row>
    <row r="2096" spans="1:5" x14ac:dyDescent="0.25">
      <c r="A2096" s="13" t="s">
        <v>308</v>
      </c>
      <c r="B2096" s="13" t="s">
        <v>2461</v>
      </c>
      <c r="C2096" s="13" t="s">
        <v>4074</v>
      </c>
      <c r="D2096" s="13" t="s">
        <v>4150</v>
      </c>
      <c r="E2096">
        <v>45296</v>
      </c>
    </row>
    <row r="2097" spans="1:5" x14ac:dyDescent="0.25">
      <c r="A2097" s="13" t="s">
        <v>308</v>
      </c>
      <c r="B2097" s="13" t="s">
        <v>2462</v>
      </c>
      <c r="C2097" s="13" t="s">
        <v>4074</v>
      </c>
      <c r="D2097" s="13" t="s">
        <v>4150</v>
      </c>
      <c r="E2097">
        <v>40762</v>
      </c>
    </row>
    <row r="2098" spans="1:5" x14ac:dyDescent="0.25">
      <c r="A2098" s="13" t="s">
        <v>308</v>
      </c>
      <c r="B2098" s="13" t="s">
        <v>2463</v>
      </c>
      <c r="C2098" s="13" t="s">
        <v>4074</v>
      </c>
      <c r="D2098" s="13" t="s">
        <v>4150</v>
      </c>
      <c r="E2098">
        <v>48968</v>
      </c>
    </row>
    <row r="2099" spans="1:5" x14ac:dyDescent="0.25">
      <c r="A2099" s="13" t="s">
        <v>308</v>
      </c>
      <c r="B2099" s="13" t="s">
        <v>2464</v>
      </c>
      <c r="C2099" s="13" t="s">
        <v>4074</v>
      </c>
      <c r="D2099" s="13" t="s">
        <v>4150</v>
      </c>
      <c r="E2099">
        <v>44690</v>
      </c>
    </row>
    <row r="2100" spans="1:5" x14ac:dyDescent="0.25">
      <c r="A2100" s="13" t="s">
        <v>308</v>
      </c>
      <c r="B2100" s="13" t="s">
        <v>2465</v>
      </c>
      <c r="C2100" s="13" t="s">
        <v>4074</v>
      </c>
      <c r="D2100" s="13" t="s">
        <v>4150</v>
      </c>
      <c r="E2100">
        <v>52958</v>
      </c>
    </row>
    <row r="2101" spans="1:5" x14ac:dyDescent="0.25">
      <c r="A2101" s="13" t="s">
        <v>308</v>
      </c>
      <c r="B2101" s="13" t="s">
        <v>2466</v>
      </c>
      <c r="C2101" s="13" t="s">
        <v>4074</v>
      </c>
      <c r="D2101" s="13" t="s">
        <v>4150</v>
      </c>
      <c r="E2101">
        <v>41988</v>
      </c>
    </row>
    <row r="2102" spans="1:5" x14ac:dyDescent="0.25">
      <c r="A2102" s="13" t="s">
        <v>308</v>
      </c>
      <c r="B2102" s="13" t="s">
        <v>2467</v>
      </c>
      <c r="C2102" s="13" t="s">
        <v>4074</v>
      </c>
      <c r="D2102" s="13" t="s">
        <v>4150</v>
      </c>
      <c r="E2102">
        <v>19522</v>
      </c>
    </row>
    <row r="2103" spans="1:5" x14ac:dyDescent="0.25">
      <c r="A2103" s="13" t="s">
        <v>283</v>
      </c>
      <c r="B2103" s="13" t="s">
        <v>2468</v>
      </c>
      <c r="C2103" s="13" t="s">
        <v>4074</v>
      </c>
      <c r="D2103" s="13" t="s">
        <v>4150</v>
      </c>
      <c r="E2103">
        <v>45438</v>
      </c>
    </row>
    <row r="2104" spans="1:5" x14ac:dyDescent="0.25">
      <c r="A2104" s="13" t="s">
        <v>283</v>
      </c>
      <c r="B2104" s="13" t="s">
        <v>2469</v>
      </c>
      <c r="C2104" s="13" t="s">
        <v>4074</v>
      </c>
      <c r="D2104" s="13" t="s">
        <v>4150</v>
      </c>
      <c r="E2104">
        <v>32388</v>
      </c>
    </row>
    <row r="2105" spans="1:5" x14ac:dyDescent="0.25">
      <c r="A2105" s="13" t="s">
        <v>309</v>
      </c>
      <c r="B2105" s="13" t="s">
        <v>2470</v>
      </c>
      <c r="C2105" s="13" t="s">
        <v>4074</v>
      </c>
      <c r="D2105" s="13" t="s">
        <v>4150</v>
      </c>
      <c r="E2105">
        <v>49538</v>
      </c>
    </row>
    <row r="2106" spans="1:5" x14ac:dyDescent="0.25">
      <c r="A2106" s="13" t="s">
        <v>309</v>
      </c>
      <c r="B2106" s="13" t="s">
        <v>2471</v>
      </c>
      <c r="C2106" s="13" t="s">
        <v>4074</v>
      </c>
      <c r="D2106" s="13" t="s">
        <v>4150</v>
      </c>
      <c r="E2106">
        <v>48398</v>
      </c>
    </row>
    <row r="2107" spans="1:5" x14ac:dyDescent="0.25">
      <c r="A2107" s="13" t="s">
        <v>309</v>
      </c>
      <c r="B2107" s="13" t="s">
        <v>2472</v>
      </c>
      <c r="C2107" s="13" t="s">
        <v>4074</v>
      </c>
      <c r="D2107" s="13" t="s">
        <v>4150</v>
      </c>
      <c r="E2107">
        <v>32194</v>
      </c>
    </row>
    <row r="2108" spans="1:5" x14ac:dyDescent="0.25">
      <c r="A2108" s="13" t="s">
        <v>309</v>
      </c>
      <c r="B2108" s="13" t="s">
        <v>2473</v>
      </c>
      <c r="C2108" s="13" t="s">
        <v>4074</v>
      </c>
      <c r="D2108" s="13" t="s">
        <v>4150</v>
      </c>
      <c r="E2108">
        <v>31616</v>
      </c>
    </row>
    <row r="2109" spans="1:5" x14ac:dyDescent="0.25">
      <c r="A2109" s="13" t="s">
        <v>309</v>
      </c>
      <c r="B2109" s="13" t="s">
        <v>2474</v>
      </c>
      <c r="C2109" s="13" t="s">
        <v>4074</v>
      </c>
      <c r="D2109" s="13" t="s">
        <v>4150</v>
      </c>
      <c r="E2109">
        <v>31784</v>
      </c>
    </row>
    <row r="2110" spans="1:5" x14ac:dyDescent="0.25">
      <c r="A2110" s="13" t="s">
        <v>309</v>
      </c>
      <c r="B2110" s="13" t="s">
        <v>2475</v>
      </c>
      <c r="C2110" s="13" t="s">
        <v>4074</v>
      </c>
      <c r="D2110" s="13" t="s">
        <v>4150</v>
      </c>
      <c r="E2110">
        <v>45516</v>
      </c>
    </row>
    <row r="2111" spans="1:5" x14ac:dyDescent="0.25">
      <c r="A2111" s="13" t="s">
        <v>309</v>
      </c>
      <c r="B2111" s="13" t="s">
        <v>2476</v>
      </c>
      <c r="C2111" s="13" t="s">
        <v>4074</v>
      </c>
      <c r="D2111" s="13" t="s">
        <v>4150</v>
      </c>
      <c r="E2111">
        <v>40828</v>
      </c>
    </row>
    <row r="2112" spans="1:5" x14ac:dyDescent="0.25">
      <c r="A2112" s="13" t="s">
        <v>309</v>
      </c>
      <c r="B2112" s="13" t="s">
        <v>2477</v>
      </c>
      <c r="C2112" s="13" t="s">
        <v>4074</v>
      </c>
      <c r="D2112" s="13" t="s">
        <v>4150</v>
      </c>
      <c r="E2112">
        <v>39274</v>
      </c>
    </row>
    <row r="2113" spans="1:5" x14ac:dyDescent="0.25">
      <c r="A2113" s="13" t="s">
        <v>284</v>
      </c>
      <c r="B2113" s="13" t="s">
        <v>2478</v>
      </c>
      <c r="C2113" s="13" t="s">
        <v>4074</v>
      </c>
      <c r="D2113" s="13" t="s">
        <v>4150</v>
      </c>
      <c r="E2113">
        <v>50108</v>
      </c>
    </row>
    <row r="2114" spans="1:5" x14ac:dyDescent="0.25">
      <c r="A2114" s="13" t="s">
        <v>284</v>
      </c>
      <c r="B2114" s="13" t="s">
        <v>2479</v>
      </c>
      <c r="C2114" s="13" t="s">
        <v>4074</v>
      </c>
      <c r="D2114" s="13" t="s">
        <v>4150</v>
      </c>
      <c r="E2114">
        <v>34278</v>
      </c>
    </row>
    <row r="2115" spans="1:5" x14ac:dyDescent="0.25">
      <c r="A2115" s="13" t="s">
        <v>284</v>
      </c>
      <c r="B2115" s="13" t="s">
        <v>2480</v>
      </c>
      <c r="C2115" s="13" t="s">
        <v>4074</v>
      </c>
      <c r="D2115" s="13" t="s">
        <v>4150</v>
      </c>
      <c r="E2115">
        <v>24484</v>
      </c>
    </row>
    <row r="2116" spans="1:5" x14ac:dyDescent="0.25">
      <c r="A2116" s="13" t="s">
        <v>284</v>
      </c>
      <c r="B2116" s="13" t="s">
        <v>2481</v>
      </c>
      <c r="C2116" s="13" t="s">
        <v>4074</v>
      </c>
      <c r="D2116" s="13" t="s">
        <v>4150</v>
      </c>
      <c r="E2116">
        <v>48398</v>
      </c>
    </row>
    <row r="2117" spans="1:5" x14ac:dyDescent="0.25">
      <c r="A2117" s="13" t="s">
        <v>327</v>
      </c>
      <c r="B2117" s="13" t="s">
        <v>2482</v>
      </c>
      <c r="C2117" s="13" t="s">
        <v>4074</v>
      </c>
      <c r="D2117" s="13" t="s">
        <v>4150</v>
      </c>
      <c r="E2117">
        <v>41048</v>
      </c>
    </row>
    <row r="2118" spans="1:5" x14ac:dyDescent="0.25">
      <c r="A2118" s="13" t="s">
        <v>285</v>
      </c>
      <c r="B2118" s="13" t="s">
        <v>2483</v>
      </c>
      <c r="C2118" s="13" t="s">
        <v>4074</v>
      </c>
      <c r="D2118" s="13" t="s">
        <v>4150</v>
      </c>
      <c r="E2118">
        <v>16838</v>
      </c>
    </row>
    <row r="2119" spans="1:5" x14ac:dyDescent="0.25">
      <c r="A2119" s="13" t="s">
        <v>285</v>
      </c>
      <c r="B2119" s="13" t="s">
        <v>2484</v>
      </c>
      <c r="C2119" s="13" t="s">
        <v>4074</v>
      </c>
      <c r="D2119" s="13" t="s">
        <v>4150</v>
      </c>
      <c r="E2119">
        <v>42870</v>
      </c>
    </row>
    <row r="2120" spans="1:5" x14ac:dyDescent="0.25">
      <c r="A2120" s="13" t="s">
        <v>285</v>
      </c>
      <c r="B2120" s="13" t="s">
        <v>2485</v>
      </c>
      <c r="C2120" s="13" t="s">
        <v>4074</v>
      </c>
      <c r="D2120" s="13" t="s">
        <v>4150</v>
      </c>
      <c r="E2120">
        <v>36540</v>
      </c>
    </row>
    <row r="2121" spans="1:5" x14ac:dyDescent="0.25">
      <c r="A2121" s="13" t="s">
        <v>285</v>
      </c>
      <c r="B2121" s="13" t="s">
        <v>2486</v>
      </c>
      <c r="C2121" s="13" t="s">
        <v>4074</v>
      </c>
      <c r="D2121" s="13" t="s">
        <v>4150</v>
      </c>
      <c r="E2121">
        <v>48398</v>
      </c>
    </row>
    <row r="2122" spans="1:5" x14ac:dyDescent="0.25">
      <c r="A2122" s="13" t="s">
        <v>328</v>
      </c>
      <c r="B2122" s="13" t="s">
        <v>2487</v>
      </c>
      <c r="C2122" s="13" t="s">
        <v>4074</v>
      </c>
      <c r="D2122" s="13" t="s">
        <v>4150</v>
      </c>
      <c r="E2122">
        <v>32472</v>
      </c>
    </row>
    <row r="2123" spans="1:5" x14ac:dyDescent="0.25">
      <c r="A2123" s="13" t="s">
        <v>328</v>
      </c>
      <c r="B2123" s="13" t="s">
        <v>2488</v>
      </c>
      <c r="C2123" s="13" t="s">
        <v>4074</v>
      </c>
      <c r="D2123" s="13" t="s">
        <v>4150</v>
      </c>
      <c r="E2123">
        <v>35512</v>
      </c>
    </row>
    <row r="2124" spans="1:5" x14ac:dyDescent="0.25">
      <c r="A2124" s="13" t="s">
        <v>286</v>
      </c>
      <c r="B2124" s="13" t="s">
        <v>2489</v>
      </c>
      <c r="C2124" s="13" t="s">
        <v>4074</v>
      </c>
      <c r="D2124" s="13" t="s">
        <v>4150</v>
      </c>
      <c r="E2124">
        <v>48968</v>
      </c>
    </row>
    <row r="2125" spans="1:5" x14ac:dyDescent="0.25">
      <c r="A2125" s="13" t="s">
        <v>310</v>
      </c>
      <c r="B2125" s="13" t="s">
        <v>2490</v>
      </c>
      <c r="C2125" s="13" t="s">
        <v>4074</v>
      </c>
      <c r="D2125" s="13" t="s">
        <v>4150</v>
      </c>
      <c r="E2125">
        <v>34762</v>
      </c>
    </row>
    <row r="2126" spans="1:5" x14ac:dyDescent="0.25">
      <c r="A2126" s="13" t="s">
        <v>310</v>
      </c>
      <c r="B2126" s="13" t="s">
        <v>2491</v>
      </c>
      <c r="C2126" s="13" t="s">
        <v>4074</v>
      </c>
      <c r="D2126" s="13" t="s">
        <v>4150</v>
      </c>
      <c r="E2126">
        <v>28930</v>
      </c>
    </row>
    <row r="2127" spans="1:5" x14ac:dyDescent="0.25">
      <c r="A2127" s="13" t="s">
        <v>329</v>
      </c>
      <c r="B2127" s="13" t="s">
        <v>2492</v>
      </c>
      <c r="C2127" s="13" t="s">
        <v>4074</v>
      </c>
      <c r="D2127" s="13" t="s">
        <v>4150</v>
      </c>
      <c r="E2127">
        <v>41048</v>
      </c>
    </row>
    <row r="2128" spans="1:5" x14ac:dyDescent="0.25">
      <c r="A2128" s="13" t="s">
        <v>329</v>
      </c>
      <c r="B2128" s="13" t="s">
        <v>2493</v>
      </c>
      <c r="C2128" s="13" t="s">
        <v>4074</v>
      </c>
      <c r="D2128" s="13" t="s">
        <v>4150</v>
      </c>
      <c r="E2128">
        <v>28930</v>
      </c>
    </row>
    <row r="2129" spans="1:5" x14ac:dyDescent="0.25">
      <c r="A2129" s="13" t="s">
        <v>329</v>
      </c>
      <c r="B2129" s="13" t="s">
        <v>2494</v>
      </c>
      <c r="C2129" s="13" t="s">
        <v>4074</v>
      </c>
      <c r="D2129" s="13" t="s">
        <v>4150</v>
      </c>
      <c r="E2129">
        <v>35048</v>
      </c>
    </row>
    <row r="2130" spans="1:5" x14ac:dyDescent="0.25">
      <c r="A2130" s="13" t="s">
        <v>329</v>
      </c>
      <c r="B2130" s="13" t="s">
        <v>2495</v>
      </c>
      <c r="C2130" s="13" t="s">
        <v>4074</v>
      </c>
      <c r="D2130" s="13" t="s">
        <v>4150</v>
      </c>
      <c r="E2130">
        <v>31014</v>
      </c>
    </row>
    <row r="2131" spans="1:5" x14ac:dyDescent="0.25">
      <c r="A2131" s="13" t="s">
        <v>287</v>
      </c>
      <c r="B2131" s="13" t="s">
        <v>2496</v>
      </c>
      <c r="C2131" s="13" t="s">
        <v>4074</v>
      </c>
      <c r="D2131" s="13" t="s">
        <v>4150</v>
      </c>
      <c r="E2131">
        <v>28930</v>
      </c>
    </row>
    <row r="2132" spans="1:5" x14ac:dyDescent="0.25">
      <c r="A2132" s="13" t="s">
        <v>287</v>
      </c>
      <c r="B2132" s="13" t="s">
        <v>2497</v>
      </c>
      <c r="C2132" s="13" t="s">
        <v>4074</v>
      </c>
      <c r="D2132" s="13" t="s">
        <v>4150</v>
      </c>
      <c r="E2132">
        <v>31014</v>
      </c>
    </row>
    <row r="2133" spans="1:5" x14ac:dyDescent="0.25">
      <c r="A2133" s="13" t="s">
        <v>287</v>
      </c>
      <c r="B2133" s="13" t="s">
        <v>2498</v>
      </c>
      <c r="C2133" s="13" t="s">
        <v>4074</v>
      </c>
      <c r="D2133" s="13" t="s">
        <v>4150</v>
      </c>
      <c r="E2133">
        <v>35938</v>
      </c>
    </row>
    <row r="2134" spans="1:5" x14ac:dyDescent="0.25">
      <c r="A2134" s="13" t="s">
        <v>288</v>
      </c>
      <c r="B2134" s="13" t="s">
        <v>2499</v>
      </c>
      <c r="C2134" s="13" t="s">
        <v>4074</v>
      </c>
      <c r="D2134" s="13" t="s">
        <v>4150</v>
      </c>
      <c r="E2134">
        <v>44832</v>
      </c>
    </row>
    <row r="2135" spans="1:5" x14ac:dyDescent="0.25">
      <c r="A2135" s="13" t="s">
        <v>289</v>
      </c>
      <c r="B2135" s="13" t="s">
        <v>2500</v>
      </c>
      <c r="C2135" s="13" t="s">
        <v>4074</v>
      </c>
      <c r="D2135" s="13" t="s">
        <v>4150</v>
      </c>
      <c r="E2135">
        <v>48968</v>
      </c>
    </row>
    <row r="2136" spans="1:5" x14ac:dyDescent="0.25">
      <c r="A2136" s="13" t="s">
        <v>289</v>
      </c>
      <c r="B2136" s="13" t="s">
        <v>2501</v>
      </c>
      <c r="C2136" s="13" t="s">
        <v>4074</v>
      </c>
      <c r="D2136" s="13" t="s">
        <v>4150</v>
      </c>
      <c r="E2136">
        <v>37746</v>
      </c>
    </row>
    <row r="2137" spans="1:5" x14ac:dyDescent="0.25">
      <c r="A2137" s="13" t="s">
        <v>289</v>
      </c>
      <c r="B2137" s="13" t="s">
        <v>2502</v>
      </c>
      <c r="C2137" s="13" t="s">
        <v>4074</v>
      </c>
      <c r="D2137" s="13" t="s">
        <v>4150</v>
      </c>
      <c r="E2137">
        <v>32472</v>
      </c>
    </row>
    <row r="2138" spans="1:5" x14ac:dyDescent="0.25">
      <c r="A2138" s="13" t="s">
        <v>289</v>
      </c>
      <c r="B2138" s="13" t="s">
        <v>2503</v>
      </c>
      <c r="C2138" s="13" t="s">
        <v>4074</v>
      </c>
      <c r="D2138" s="13" t="s">
        <v>4150</v>
      </c>
      <c r="E2138">
        <v>28930</v>
      </c>
    </row>
    <row r="2139" spans="1:5" x14ac:dyDescent="0.25">
      <c r="A2139" s="13" t="s">
        <v>289</v>
      </c>
      <c r="B2139" s="13" t="s">
        <v>2504</v>
      </c>
      <c r="C2139" s="13" t="s">
        <v>4074</v>
      </c>
      <c r="D2139" s="13" t="s">
        <v>4150</v>
      </c>
      <c r="E2139">
        <v>47796</v>
      </c>
    </row>
    <row r="2140" spans="1:5" x14ac:dyDescent="0.25">
      <c r="A2140" s="13" t="s">
        <v>311</v>
      </c>
      <c r="B2140" s="13" t="s">
        <v>2505</v>
      </c>
      <c r="C2140" s="13" t="s">
        <v>4074</v>
      </c>
      <c r="D2140" s="13" t="s">
        <v>4150</v>
      </c>
      <c r="E2140">
        <v>51818</v>
      </c>
    </row>
    <row r="2141" spans="1:5" x14ac:dyDescent="0.25">
      <c r="A2141" s="13" t="s">
        <v>311</v>
      </c>
      <c r="B2141" s="13" t="s">
        <v>2506</v>
      </c>
      <c r="C2141" s="13" t="s">
        <v>4074</v>
      </c>
      <c r="D2141" s="13" t="s">
        <v>4150</v>
      </c>
      <c r="E2141">
        <v>51818</v>
      </c>
    </row>
    <row r="2142" spans="1:5" x14ac:dyDescent="0.25">
      <c r="A2142" s="13" t="s">
        <v>311</v>
      </c>
      <c r="B2142" s="13" t="s">
        <v>2507</v>
      </c>
      <c r="C2142" s="13" t="s">
        <v>4074</v>
      </c>
      <c r="D2142" s="13" t="s">
        <v>4150</v>
      </c>
      <c r="E2142">
        <v>28930</v>
      </c>
    </row>
    <row r="2143" spans="1:5" x14ac:dyDescent="0.25">
      <c r="A2143" s="13" t="s">
        <v>311</v>
      </c>
      <c r="B2143" s="13" t="s">
        <v>2508</v>
      </c>
      <c r="C2143" s="13" t="s">
        <v>4074</v>
      </c>
      <c r="D2143" s="13" t="s">
        <v>4150</v>
      </c>
      <c r="E2143">
        <v>34478</v>
      </c>
    </row>
    <row r="2144" spans="1:5" x14ac:dyDescent="0.25">
      <c r="A2144" s="13" t="s">
        <v>311</v>
      </c>
      <c r="B2144" s="13" t="s">
        <v>2509</v>
      </c>
      <c r="C2144" s="13" t="s">
        <v>4074</v>
      </c>
      <c r="D2144" s="13" t="s">
        <v>4150</v>
      </c>
      <c r="E2144">
        <v>50678</v>
      </c>
    </row>
    <row r="2145" spans="1:5" x14ac:dyDescent="0.25">
      <c r="A2145" s="13" t="s">
        <v>311</v>
      </c>
      <c r="B2145" s="13" t="s">
        <v>2510</v>
      </c>
      <c r="C2145" s="13" t="s">
        <v>4074</v>
      </c>
      <c r="D2145" s="13" t="s">
        <v>4150</v>
      </c>
      <c r="E2145">
        <v>28930</v>
      </c>
    </row>
    <row r="2146" spans="1:5" x14ac:dyDescent="0.25">
      <c r="A2146" s="13" t="s">
        <v>311</v>
      </c>
      <c r="B2146" s="13" t="s">
        <v>2511</v>
      </c>
      <c r="C2146" s="13" t="s">
        <v>4074</v>
      </c>
      <c r="D2146" s="13" t="s">
        <v>4150</v>
      </c>
      <c r="E2146">
        <v>41398</v>
      </c>
    </row>
    <row r="2147" spans="1:5" x14ac:dyDescent="0.25">
      <c r="A2147" s="13" t="s">
        <v>290</v>
      </c>
      <c r="B2147" s="13" t="s">
        <v>2512</v>
      </c>
      <c r="C2147" s="13" t="s">
        <v>4074</v>
      </c>
      <c r="D2147" s="13" t="s">
        <v>4150</v>
      </c>
      <c r="E2147">
        <v>44226</v>
      </c>
    </row>
    <row r="2148" spans="1:5" x14ac:dyDescent="0.25">
      <c r="A2148" s="13" t="s">
        <v>291</v>
      </c>
      <c r="B2148" s="13" t="s">
        <v>2513</v>
      </c>
      <c r="C2148" s="13" t="s">
        <v>4074</v>
      </c>
      <c r="D2148" s="13" t="s">
        <v>4150</v>
      </c>
      <c r="E2148">
        <v>34478</v>
      </c>
    </row>
    <row r="2149" spans="1:5" x14ac:dyDescent="0.25">
      <c r="A2149" s="13" t="s">
        <v>291</v>
      </c>
      <c r="B2149" s="13" t="s">
        <v>2514</v>
      </c>
      <c r="C2149" s="13" t="s">
        <v>4074</v>
      </c>
      <c r="D2149" s="13" t="s">
        <v>4150</v>
      </c>
      <c r="E2149">
        <v>28930</v>
      </c>
    </row>
    <row r="2150" spans="1:5" x14ac:dyDescent="0.25">
      <c r="A2150" s="13" t="s">
        <v>292</v>
      </c>
      <c r="B2150" s="13" t="s">
        <v>2515</v>
      </c>
      <c r="C2150" s="13" t="s">
        <v>4074</v>
      </c>
      <c r="D2150" s="13" t="s">
        <v>4150</v>
      </c>
      <c r="E2150">
        <v>48968</v>
      </c>
    </row>
    <row r="2151" spans="1:5" x14ac:dyDescent="0.25">
      <c r="A2151" s="13" t="s">
        <v>293</v>
      </c>
      <c r="B2151" s="13" t="s">
        <v>2516</v>
      </c>
      <c r="C2151" s="13" t="s">
        <v>4074</v>
      </c>
      <c r="D2151" s="13" t="s">
        <v>4150</v>
      </c>
      <c r="E2151">
        <v>29534</v>
      </c>
    </row>
    <row r="2152" spans="1:5" x14ac:dyDescent="0.25">
      <c r="A2152" s="13" t="s">
        <v>293</v>
      </c>
      <c r="B2152" s="13" t="s">
        <v>2517</v>
      </c>
      <c r="C2152" s="13" t="s">
        <v>4074</v>
      </c>
      <c r="D2152" s="13" t="s">
        <v>4150</v>
      </c>
      <c r="E2152">
        <v>35938</v>
      </c>
    </row>
    <row r="2153" spans="1:5" x14ac:dyDescent="0.25">
      <c r="A2153" s="13" t="s">
        <v>293</v>
      </c>
      <c r="B2153" s="13" t="s">
        <v>2518</v>
      </c>
      <c r="C2153" s="13" t="s">
        <v>4074</v>
      </c>
      <c r="D2153" s="13" t="s">
        <v>4150</v>
      </c>
      <c r="E2153">
        <v>42264</v>
      </c>
    </row>
    <row r="2154" spans="1:5" x14ac:dyDescent="0.25">
      <c r="A2154" s="13" t="s">
        <v>295</v>
      </c>
      <c r="B2154" s="13" t="s">
        <v>2519</v>
      </c>
      <c r="C2154" s="13" t="s">
        <v>4074</v>
      </c>
      <c r="D2154" s="13" t="s">
        <v>4150</v>
      </c>
      <c r="E2154">
        <v>38348</v>
      </c>
    </row>
    <row r="2155" spans="1:5" x14ac:dyDescent="0.25">
      <c r="A2155" s="13" t="s">
        <v>295</v>
      </c>
      <c r="B2155" s="13" t="s">
        <v>2520</v>
      </c>
      <c r="C2155" s="13" t="s">
        <v>4074</v>
      </c>
      <c r="D2155" s="13" t="s">
        <v>4150</v>
      </c>
      <c r="E2155">
        <v>38474</v>
      </c>
    </row>
    <row r="2156" spans="1:5" x14ac:dyDescent="0.25">
      <c r="A2156" s="13" t="s">
        <v>312</v>
      </c>
      <c r="B2156" s="13" t="s">
        <v>2521</v>
      </c>
      <c r="C2156" s="13" t="s">
        <v>4074</v>
      </c>
      <c r="D2156" s="13" t="s">
        <v>4150</v>
      </c>
      <c r="E2156">
        <v>35482</v>
      </c>
    </row>
    <row r="2157" spans="1:5" x14ac:dyDescent="0.25">
      <c r="A2157" s="13" t="s">
        <v>312</v>
      </c>
      <c r="B2157" s="13" t="s">
        <v>2522</v>
      </c>
      <c r="C2157" s="13" t="s">
        <v>4074</v>
      </c>
      <c r="D2157" s="13" t="s">
        <v>4150</v>
      </c>
      <c r="E2157">
        <v>40828</v>
      </c>
    </row>
    <row r="2158" spans="1:5" x14ac:dyDescent="0.25">
      <c r="A2158" s="13" t="s">
        <v>312</v>
      </c>
      <c r="B2158" s="13" t="s">
        <v>2523</v>
      </c>
      <c r="C2158" s="13" t="s">
        <v>4074</v>
      </c>
      <c r="D2158" s="13" t="s">
        <v>4150</v>
      </c>
      <c r="E2158">
        <v>42400</v>
      </c>
    </row>
    <row r="2159" spans="1:5" x14ac:dyDescent="0.25">
      <c r="A2159" s="13" t="s">
        <v>312</v>
      </c>
      <c r="B2159" s="13" t="s">
        <v>2524</v>
      </c>
      <c r="C2159" s="13" t="s">
        <v>4074</v>
      </c>
      <c r="D2159" s="13" t="s">
        <v>4150</v>
      </c>
      <c r="E2159">
        <v>37142</v>
      </c>
    </row>
    <row r="2160" spans="1:5" x14ac:dyDescent="0.25">
      <c r="A2160" s="13" t="s">
        <v>312</v>
      </c>
      <c r="B2160" s="13" t="s">
        <v>2525</v>
      </c>
      <c r="C2160" s="13" t="s">
        <v>4074</v>
      </c>
      <c r="D2160" s="13" t="s">
        <v>4150</v>
      </c>
      <c r="E2160">
        <v>28930</v>
      </c>
    </row>
    <row r="2161" spans="1:5" x14ac:dyDescent="0.25">
      <c r="A2161" s="13" t="s">
        <v>312</v>
      </c>
      <c r="B2161" s="13" t="s">
        <v>2526</v>
      </c>
      <c r="C2161" s="13" t="s">
        <v>4074</v>
      </c>
      <c r="D2161" s="13" t="s">
        <v>4150</v>
      </c>
      <c r="E2161">
        <v>40828</v>
      </c>
    </row>
    <row r="2162" spans="1:5" x14ac:dyDescent="0.25">
      <c r="A2162" s="13" t="s">
        <v>312</v>
      </c>
      <c r="B2162" s="13" t="s">
        <v>2527</v>
      </c>
      <c r="C2162" s="13" t="s">
        <v>4074</v>
      </c>
      <c r="D2162" s="13" t="s">
        <v>4150</v>
      </c>
      <c r="E2162">
        <v>48398</v>
      </c>
    </row>
    <row r="2163" spans="1:5" x14ac:dyDescent="0.25">
      <c r="A2163" s="13" t="s">
        <v>312</v>
      </c>
      <c r="B2163" s="13" t="s">
        <v>2528</v>
      </c>
      <c r="C2163" s="13" t="s">
        <v>4074</v>
      </c>
      <c r="D2163" s="13" t="s">
        <v>4150</v>
      </c>
      <c r="E2163">
        <v>28930</v>
      </c>
    </row>
    <row r="2164" spans="1:5" x14ac:dyDescent="0.25">
      <c r="A2164" s="13" t="s">
        <v>312</v>
      </c>
      <c r="B2164" s="13" t="s">
        <v>2529</v>
      </c>
      <c r="C2164" s="13" t="s">
        <v>4074</v>
      </c>
      <c r="D2164" s="13" t="s">
        <v>4150</v>
      </c>
      <c r="E2164">
        <v>50678</v>
      </c>
    </row>
    <row r="2165" spans="1:5" x14ac:dyDescent="0.25">
      <c r="A2165" s="13" t="s">
        <v>312</v>
      </c>
      <c r="B2165" s="13" t="s">
        <v>2530</v>
      </c>
      <c r="C2165" s="13" t="s">
        <v>4074</v>
      </c>
      <c r="D2165" s="13" t="s">
        <v>4150</v>
      </c>
      <c r="E2165">
        <v>47258</v>
      </c>
    </row>
    <row r="2166" spans="1:5" x14ac:dyDescent="0.25">
      <c r="A2166" s="13" t="s">
        <v>312</v>
      </c>
      <c r="B2166" s="13" t="s">
        <v>2531</v>
      </c>
      <c r="C2166" s="13" t="s">
        <v>4074</v>
      </c>
      <c r="D2166" s="13" t="s">
        <v>4150</v>
      </c>
      <c r="E2166">
        <v>44304</v>
      </c>
    </row>
    <row r="2167" spans="1:5" x14ac:dyDescent="0.25">
      <c r="A2167" s="13" t="s">
        <v>296</v>
      </c>
      <c r="B2167" s="13" t="s">
        <v>2532</v>
      </c>
      <c r="C2167" s="13" t="s">
        <v>4074</v>
      </c>
      <c r="D2167" s="13" t="s">
        <v>4150</v>
      </c>
      <c r="E2167">
        <v>33676</v>
      </c>
    </row>
    <row r="2168" spans="1:5" x14ac:dyDescent="0.25">
      <c r="A2168" s="13" t="s">
        <v>296</v>
      </c>
      <c r="B2168" s="13" t="s">
        <v>2533</v>
      </c>
      <c r="C2168" s="13" t="s">
        <v>4074</v>
      </c>
      <c r="D2168" s="13" t="s">
        <v>4150</v>
      </c>
      <c r="E2168">
        <v>28930</v>
      </c>
    </row>
    <row r="2169" spans="1:5" x14ac:dyDescent="0.25">
      <c r="A2169" s="13" t="s">
        <v>296</v>
      </c>
      <c r="B2169" s="13" t="s">
        <v>2534</v>
      </c>
      <c r="C2169" s="13" t="s">
        <v>4074</v>
      </c>
      <c r="D2169" s="13" t="s">
        <v>4150</v>
      </c>
      <c r="E2169">
        <v>42594</v>
      </c>
    </row>
    <row r="2170" spans="1:5" x14ac:dyDescent="0.25">
      <c r="A2170" s="13" t="s">
        <v>296</v>
      </c>
      <c r="B2170" s="13" t="s">
        <v>2535</v>
      </c>
      <c r="C2170" s="13" t="s">
        <v>4074</v>
      </c>
      <c r="D2170" s="13" t="s">
        <v>4150</v>
      </c>
      <c r="E2170">
        <v>48968</v>
      </c>
    </row>
    <row r="2171" spans="1:5" x14ac:dyDescent="0.25">
      <c r="A2171" s="13" t="s">
        <v>313</v>
      </c>
      <c r="B2171" s="13" t="s">
        <v>2536</v>
      </c>
      <c r="C2171" s="13" t="s">
        <v>4074</v>
      </c>
      <c r="D2171" s="13" t="s">
        <v>4150</v>
      </c>
      <c r="E2171">
        <v>38952</v>
      </c>
    </row>
    <row r="2172" spans="1:5" x14ac:dyDescent="0.25">
      <c r="A2172" s="13" t="s">
        <v>314</v>
      </c>
      <c r="B2172" s="13" t="s">
        <v>2537</v>
      </c>
      <c r="C2172" s="13" t="s">
        <v>4074</v>
      </c>
      <c r="D2172" s="13" t="s">
        <v>4150</v>
      </c>
      <c r="E2172">
        <v>40158</v>
      </c>
    </row>
    <row r="2173" spans="1:5" x14ac:dyDescent="0.25">
      <c r="A2173" s="13" t="s">
        <v>297</v>
      </c>
      <c r="B2173" s="13" t="s">
        <v>2538</v>
      </c>
      <c r="C2173" s="13" t="s">
        <v>4074</v>
      </c>
      <c r="D2173" s="13" t="s">
        <v>4150</v>
      </c>
      <c r="E2173">
        <v>32472</v>
      </c>
    </row>
    <row r="2174" spans="1:5" x14ac:dyDescent="0.25">
      <c r="A2174" s="13" t="s">
        <v>330</v>
      </c>
      <c r="B2174" s="13" t="s">
        <v>2539</v>
      </c>
      <c r="C2174" s="13" t="s">
        <v>4074</v>
      </c>
      <c r="D2174" s="13" t="s">
        <v>4150</v>
      </c>
      <c r="E2174">
        <v>50108</v>
      </c>
    </row>
    <row r="2175" spans="1:5" x14ac:dyDescent="0.25">
      <c r="A2175" s="13" t="s">
        <v>330</v>
      </c>
      <c r="B2175" s="13" t="s">
        <v>2540</v>
      </c>
      <c r="C2175" s="13" t="s">
        <v>4074</v>
      </c>
      <c r="D2175" s="13" t="s">
        <v>4150</v>
      </c>
      <c r="E2175">
        <v>45516</v>
      </c>
    </row>
    <row r="2176" spans="1:5" x14ac:dyDescent="0.25">
      <c r="A2176" s="13" t="s">
        <v>330</v>
      </c>
      <c r="B2176" s="13" t="s">
        <v>2541</v>
      </c>
      <c r="C2176" s="13" t="s">
        <v>4074</v>
      </c>
      <c r="D2176" s="13" t="s">
        <v>4150</v>
      </c>
      <c r="E2176">
        <v>40828</v>
      </c>
    </row>
    <row r="2177" spans="1:5" x14ac:dyDescent="0.25">
      <c r="A2177" s="13" t="s">
        <v>330</v>
      </c>
      <c r="B2177" s="13" t="s">
        <v>2542</v>
      </c>
      <c r="C2177" s="13" t="s">
        <v>4074</v>
      </c>
      <c r="D2177" s="13" t="s">
        <v>4150</v>
      </c>
      <c r="E2177">
        <v>40828</v>
      </c>
    </row>
    <row r="2178" spans="1:5" x14ac:dyDescent="0.25">
      <c r="A2178" s="13" t="s">
        <v>331</v>
      </c>
      <c r="B2178" s="13" t="s">
        <v>2543</v>
      </c>
      <c r="C2178" s="13" t="s">
        <v>4074</v>
      </c>
      <c r="D2178" s="13" t="s">
        <v>4150</v>
      </c>
      <c r="E2178">
        <v>36086</v>
      </c>
    </row>
    <row r="2179" spans="1:5" x14ac:dyDescent="0.25">
      <c r="A2179" s="13" t="s">
        <v>331</v>
      </c>
      <c r="B2179" s="13" t="s">
        <v>2544</v>
      </c>
      <c r="C2179" s="13" t="s">
        <v>4074</v>
      </c>
      <c r="D2179" s="13" t="s">
        <v>4150</v>
      </c>
      <c r="E2179">
        <v>45516</v>
      </c>
    </row>
    <row r="2180" spans="1:5" x14ac:dyDescent="0.25">
      <c r="A2180" s="13" t="s">
        <v>331</v>
      </c>
      <c r="B2180" s="13" t="s">
        <v>2545</v>
      </c>
      <c r="C2180" s="13" t="s">
        <v>4074</v>
      </c>
      <c r="D2180" s="13" t="s">
        <v>4150</v>
      </c>
      <c r="E2180">
        <v>52958</v>
      </c>
    </row>
    <row r="2181" spans="1:5" x14ac:dyDescent="0.25">
      <c r="A2181" s="13" t="s">
        <v>331</v>
      </c>
      <c r="B2181" s="13" t="s">
        <v>2546</v>
      </c>
      <c r="C2181" s="13" t="s">
        <v>4074</v>
      </c>
      <c r="D2181" s="13" t="s">
        <v>4150</v>
      </c>
      <c r="E2181">
        <v>40828</v>
      </c>
    </row>
    <row r="2182" spans="1:5" x14ac:dyDescent="0.25">
      <c r="A2182" s="13" t="s">
        <v>331</v>
      </c>
      <c r="B2182" s="13" t="s">
        <v>2547</v>
      </c>
      <c r="C2182" s="13" t="s">
        <v>4074</v>
      </c>
      <c r="D2182" s="13" t="s">
        <v>4150</v>
      </c>
      <c r="E2182">
        <v>47258</v>
      </c>
    </row>
    <row r="2183" spans="1:5" x14ac:dyDescent="0.25">
      <c r="A2183" s="13" t="s">
        <v>331</v>
      </c>
      <c r="B2183" s="13" t="s">
        <v>2548</v>
      </c>
      <c r="C2183" s="13" t="s">
        <v>4074</v>
      </c>
      <c r="D2183" s="13" t="s">
        <v>4150</v>
      </c>
      <c r="E2183">
        <v>47258</v>
      </c>
    </row>
    <row r="2184" spans="1:5" x14ac:dyDescent="0.25">
      <c r="A2184" s="13" t="s">
        <v>331</v>
      </c>
      <c r="B2184" s="13" t="s">
        <v>2549</v>
      </c>
      <c r="C2184" s="13" t="s">
        <v>4074</v>
      </c>
      <c r="D2184" s="13" t="s">
        <v>4150</v>
      </c>
      <c r="E2184">
        <v>48968</v>
      </c>
    </row>
    <row r="2185" spans="1:5" x14ac:dyDescent="0.25">
      <c r="A2185" s="13" t="s">
        <v>331</v>
      </c>
      <c r="B2185" s="13" t="s">
        <v>2550</v>
      </c>
      <c r="C2185" s="13" t="s">
        <v>4074</v>
      </c>
      <c r="D2185" s="13" t="s">
        <v>4150</v>
      </c>
      <c r="E2185">
        <v>38634</v>
      </c>
    </row>
    <row r="2186" spans="1:5" x14ac:dyDescent="0.25">
      <c r="A2186" s="13" t="s">
        <v>331</v>
      </c>
      <c r="B2186" s="13" t="s">
        <v>2551</v>
      </c>
      <c r="C2186" s="13" t="s">
        <v>4074</v>
      </c>
      <c r="D2186" s="13" t="s">
        <v>4150</v>
      </c>
      <c r="E2186">
        <v>28930</v>
      </c>
    </row>
    <row r="2187" spans="1:5" x14ac:dyDescent="0.25">
      <c r="A2187" s="13" t="s">
        <v>335</v>
      </c>
      <c r="B2187" s="13" t="s">
        <v>2552</v>
      </c>
      <c r="C2187" s="13" t="s">
        <v>4074</v>
      </c>
      <c r="D2187" s="13" t="s">
        <v>4150</v>
      </c>
      <c r="E2187">
        <v>45438</v>
      </c>
    </row>
    <row r="2188" spans="1:5" x14ac:dyDescent="0.25">
      <c r="A2188" s="13" t="s">
        <v>335</v>
      </c>
      <c r="B2188" s="13" t="s">
        <v>2553</v>
      </c>
      <c r="C2188" s="13" t="s">
        <v>4074</v>
      </c>
      <c r="D2188" s="13" t="s">
        <v>4150</v>
      </c>
      <c r="E2188">
        <v>35204</v>
      </c>
    </row>
    <row r="2189" spans="1:5" x14ac:dyDescent="0.25">
      <c r="A2189" s="13" t="s">
        <v>335</v>
      </c>
      <c r="B2189" s="13" t="s">
        <v>2554</v>
      </c>
      <c r="C2189" s="13" t="s">
        <v>4074</v>
      </c>
      <c r="D2189" s="13" t="s">
        <v>4150</v>
      </c>
      <c r="E2189">
        <v>40828</v>
      </c>
    </row>
    <row r="2190" spans="1:5" x14ac:dyDescent="0.25">
      <c r="A2190" s="13" t="s">
        <v>335</v>
      </c>
      <c r="B2190" s="13" t="s">
        <v>2555</v>
      </c>
      <c r="C2190" s="13" t="s">
        <v>4074</v>
      </c>
      <c r="D2190" s="13" t="s">
        <v>4150</v>
      </c>
      <c r="E2190">
        <v>39840</v>
      </c>
    </row>
    <row r="2191" spans="1:5" x14ac:dyDescent="0.25">
      <c r="A2191" s="13" t="s">
        <v>335</v>
      </c>
      <c r="B2191" s="13" t="s">
        <v>2556</v>
      </c>
      <c r="C2191" s="13" t="s">
        <v>4074</v>
      </c>
      <c r="D2191" s="13" t="s">
        <v>4150</v>
      </c>
      <c r="E2191">
        <v>30738</v>
      </c>
    </row>
    <row r="2192" spans="1:5" x14ac:dyDescent="0.25">
      <c r="A2192" s="13" t="s">
        <v>335</v>
      </c>
      <c r="B2192" s="13" t="s">
        <v>2557</v>
      </c>
      <c r="C2192" s="13" t="s">
        <v>4074</v>
      </c>
      <c r="D2192" s="13" t="s">
        <v>4150</v>
      </c>
      <c r="E2192">
        <v>43734</v>
      </c>
    </row>
    <row r="2193" spans="1:5" x14ac:dyDescent="0.25">
      <c r="A2193" s="13" t="s">
        <v>315</v>
      </c>
      <c r="B2193" s="13" t="s">
        <v>2558</v>
      </c>
      <c r="C2193" s="13" t="s">
        <v>4074</v>
      </c>
      <c r="D2193" s="13" t="s">
        <v>4150</v>
      </c>
      <c r="E2193">
        <v>36116</v>
      </c>
    </row>
    <row r="2194" spans="1:5" x14ac:dyDescent="0.25">
      <c r="A2194" s="13" t="s">
        <v>315</v>
      </c>
      <c r="B2194" s="13" t="s">
        <v>2559</v>
      </c>
      <c r="C2194" s="13" t="s">
        <v>4074</v>
      </c>
      <c r="D2194" s="13" t="s">
        <v>4150</v>
      </c>
      <c r="E2194">
        <v>45438</v>
      </c>
    </row>
    <row r="2195" spans="1:5" x14ac:dyDescent="0.25">
      <c r="A2195" s="13" t="s">
        <v>315</v>
      </c>
      <c r="B2195" s="13" t="s">
        <v>2560</v>
      </c>
      <c r="C2195" s="13" t="s">
        <v>4074</v>
      </c>
      <c r="D2195" s="13" t="s">
        <v>4150</v>
      </c>
      <c r="E2195">
        <v>43678</v>
      </c>
    </row>
    <row r="2196" spans="1:5" x14ac:dyDescent="0.25">
      <c r="A2196" s="13" t="s">
        <v>315</v>
      </c>
      <c r="B2196" s="13" t="s">
        <v>2561</v>
      </c>
      <c r="C2196" s="13" t="s">
        <v>4074</v>
      </c>
      <c r="D2196" s="13" t="s">
        <v>4150</v>
      </c>
      <c r="E2196">
        <v>48968</v>
      </c>
    </row>
    <row r="2197" spans="1:5" x14ac:dyDescent="0.25">
      <c r="A2197" s="13" t="s">
        <v>315</v>
      </c>
      <c r="B2197" s="13" t="s">
        <v>2562</v>
      </c>
      <c r="C2197" s="13" t="s">
        <v>4074</v>
      </c>
      <c r="D2197" s="13" t="s">
        <v>4150</v>
      </c>
      <c r="E2197">
        <v>51818</v>
      </c>
    </row>
    <row r="2198" spans="1:5" x14ac:dyDescent="0.25">
      <c r="A2198" s="13" t="s">
        <v>315</v>
      </c>
      <c r="B2198" s="13" t="s">
        <v>2563</v>
      </c>
      <c r="C2198" s="13" t="s">
        <v>4074</v>
      </c>
      <c r="D2198" s="13" t="s">
        <v>4150</v>
      </c>
      <c r="E2198">
        <v>32472</v>
      </c>
    </row>
    <row r="2199" spans="1:5" x14ac:dyDescent="0.25">
      <c r="A2199" s="13" t="s">
        <v>315</v>
      </c>
      <c r="B2199" s="13" t="s">
        <v>2564</v>
      </c>
      <c r="C2199" s="13" t="s">
        <v>4074</v>
      </c>
      <c r="D2199" s="13" t="s">
        <v>4150</v>
      </c>
      <c r="E2199">
        <v>36222</v>
      </c>
    </row>
    <row r="2200" spans="1:5" x14ac:dyDescent="0.25">
      <c r="A2200" s="13" t="s">
        <v>315</v>
      </c>
      <c r="B2200" s="13" t="s">
        <v>2565</v>
      </c>
      <c r="C2200" s="13" t="s">
        <v>4074</v>
      </c>
      <c r="D2200" s="13" t="s">
        <v>4150</v>
      </c>
      <c r="E2200">
        <v>33676</v>
      </c>
    </row>
    <row r="2201" spans="1:5" x14ac:dyDescent="0.25">
      <c r="A2201" s="13" t="s">
        <v>315</v>
      </c>
      <c r="B2201" s="13" t="s">
        <v>2566</v>
      </c>
      <c r="C2201" s="13" t="s">
        <v>4074</v>
      </c>
      <c r="D2201" s="13" t="s">
        <v>4150</v>
      </c>
      <c r="E2201">
        <v>32472</v>
      </c>
    </row>
    <row r="2202" spans="1:5" x14ac:dyDescent="0.25">
      <c r="A2202" s="13" t="s">
        <v>315</v>
      </c>
      <c r="B2202" s="13" t="s">
        <v>2567</v>
      </c>
      <c r="C2202" s="13" t="s">
        <v>4074</v>
      </c>
      <c r="D2202" s="13" t="s">
        <v>4150</v>
      </c>
      <c r="E2202">
        <v>28930</v>
      </c>
    </row>
    <row r="2203" spans="1:5" x14ac:dyDescent="0.25">
      <c r="A2203" s="13" t="s">
        <v>315</v>
      </c>
      <c r="B2203" s="13" t="s">
        <v>2568</v>
      </c>
      <c r="C2203" s="13" t="s">
        <v>4074</v>
      </c>
      <c r="D2203" s="13" t="s">
        <v>4150</v>
      </c>
      <c r="E2203">
        <v>48968</v>
      </c>
    </row>
    <row r="2204" spans="1:5" x14ac:dyDescent="0.25">
      <c r="A2204" s="13" t="s">
        <v>332</v>
      </c>
      <c r="B2204" s="13" t="s">
        <v>2569</v>
      </c>
      <c r="C2204" s="13" t="s">
        <v>4074</v>
      </c>
      <c r="D2204" s="13" t="s">
        <v>4150</v>
      </c>
      <c r="E2204">
        <v>37572</v>
      </c>
    </row>
    <row r="2205" spans="1:5" x14ac:dyDescent="0.25">
      <c r="A2205" s="13" t="s">
        <v>332</v>
      </c>
      <c r="B2205" s="13" t="s">
        <v>2570</v>
      </c>
      <c r="C2205" s="13" t="s">
        <v>4074</v>
      </c>
      <c r="D2205" s="13" t="s">
        <v>4150</v>
      </c>
      <c r="E2205">
        <v>32472</v>
      </c>
    </row>
    <row r="2206" spans="1:5" x14ac:dyDescent="0.25">
      <c r="A2206" s="13" t="s">
        <v>332</v>
      </c>
      <c r="B2206" s="13" t="s">
        <v>2571</v>
      </c>
      <c r="C2206" s="13" t="s">
        <v>4074</v>
      </c>
      <c r="D2206" s="13" t="s">
        <v>4150</v>
      </c>
      <c r="E2206">
        <v>30412</v>
      </c>
    </row>
    <row r="2207" spans="1:5" x14ac:dyDescent="0.25">
      <c r="A2207" s="13" t="s">
        <v>332</v>
      </c>
      <c r="B2207" s="13" t="s">
        <v>2572</v>
      </c>
      <c r="C2207" s="13" t="s">
        <v>4074</v>
      </c>
      <c r="D2207" s="13" t="s">
        <v>4150</v>
      </c>
      <c r="E2207">
        <v>28930</v>
      </c>
    </row>
    <row r="2208" spans="1:5" x14ac:dyDescent="0.25">
      <c r="A2208" s="13" t="s">
        <v>316</v>
      </c>
      <c r="B2208" s="13" t="s">
        <v>2573</v>
      </c>
      <c r="C2208" s="13" t="s">
        <v>4074</v>
      </c>
      <c r="D2208" s="13" t="s">
        <v>4150</v>
      </c>
      <c r="E2208">
        <v>38634</v>
      </c>
    </row>
    <row r="2209" spans="1:5" x14ac:dyDescent="0.25">
      <c r="A2209" s="13" t="s">
        <v>316</v>
      </c>
      <c r="B2209" s="13" t="s">
        <v>2574</v>
      </c>
      <c r="C2209" s="13" t="s">
        <v>4074</v>
      </c>
      <c r="D2209" s="13" t="s">
        <v>4150</v>
      </c>
      <c r="E2209">
        <v>44226</v>
      </c>
    </row>
    <row r="2210" spans="1:5" x14ac:dyDescent="0.25">
      <c r="A2210" s="13" t="s">
        <v>316</v>
      </c>
      <c r="B2210" s="13" t="s">
        <v>2575</v>
      </c>
      <c r="C2210" s="13" t="s">
        <v>4074</v>
      </c>
      <c r="D2210" s="13" t="s">
        <v>4150</v>
      </c>
      <c r="E2210">
        <v>43734</v>
      </c>
    </row>
    <row r="2211" spans="1:5" x14ac:dyDescent="0.25">
      <c r="A2211" s="13" t="s">
        <v>316</v>
      </c>
      <c r="B2211" s="13" t="s">
        <v>2576</v>
      </c>
      <c r="C2211" s="13" t="s">
        <v>4074</v>
      </c>
      <c r="D2211" s="13" t="s">
        <v>4150</v>
      </c>
      <c r="E2211">
        <v>35048</v>
      </c>
    </row>
    <row r="2212" spans="1:5" x14ac:dyDescent="0.25">
      <c r="A2212" s="13" t="s">
        <v>316</v>
      </c>
      <c r="B2212" s="13" t="s">
        <v>2577</v>
      </c>
      <c r="C2212" s="13" t="s">
        <v>4074</v>
      </c>
      <c r="D2212" s="13" t="s">
        <v>4150</v>
      </c>
      <c r="E2212">
        <v>51248</v>
      </c>
    </row>
    <row r="2213" spans="1:5" x14ac:dyDescent="0.25">
      <c r="A2213" s="13" t="s">
        <v>316</v>
      </c>
      <c r="B2213" s="13" t="s">
        <v>2578</v>
      </c>
      <c r="C2213" s="13" t="s">
        <v>4074</v>
      </c>
      <c r="D2213" s="13" t="s">
        <v>4150</v>
      </c>
      <c r="E2213">
        <v>48968</v>
      </c>
    </row>
    <row r="2214" spans="1:5" x14ac:dyDescent="0.25">
      <c r="A2214" s="13" t="s">
        <v>316</v>
      </c>
      <c r="B2214" s="13" t="s">
        <v>2579</v>
      </c>
      <c r="C2214" s="13" t="s">
        <v>4074</v>
      </c>
      <c r="D2214" s="13" t="s">
        <v>4150</v>
      </c>
      <c r="E2214">
        <v>48968</v>
      </c>
    </row>
    <row r="2215" spans="1:5" x14ac:dyDescent="0.25">
      <c r="A2215" s="13" t="s">
        <v>316</v>
      </c>
      <c r="B2215" s="13" t="s">
        <v>2580</v>
      </c>
      <c r="C2215" s="13" t="s">
        <v>4074</v>
      </c>
      <c r="D2215" s="13" t="s">
        <v>4150</v>
      </c>
      <c r="E2215">
        <v>42848</v>
      </c>
    </row>
    <row r="2216" spans="1:5" x14ac:dyDescent="0.25">
      <c r="A2216" s="13" t="s">
        <v>316</v>
      </c>
      <c r="B2216" s="13" t="s">
        <v>2581</v>
      </c>
      <c r="C2216" s="13" t="s">
        <v>4074</v>
      </c>
      <c r="D2216" s="13" t="s">
        <v>4150</v>
      </c>
      <c r="E2216">
        <v>39238</v>
      </c>
    </row>
    <row r="2217" spans="1:5" x14ac:dyDescent="0.25">
      <c r="A2217" s="13" t="s">
        <v>317</v>
      </c>
      <c r="B2217" s="13" t="s">
        <v>2582</v>
      </c>
      <c r="C2217" s="13" t="s">
        <v>4074</v>
      </c>
      <c r="D2217" s="13" t="s">
        <v>4150</v>
      </c>
      <c r="E2217">
        <v>30412</v>
      </c>
    </row>
    <row r="2218" spans="1:5" x14ac:dyDescent="0.25">
      <c r="A2218" s="13" t="s">
        <v>317</v>
      </c>
      <c r="B2218" s="13" t="s">
        <v>2583</v>
      </c>
      <c r="C2218" s="13" t="s">
        <v>4074</v>
      </c>
      <c r="D2218" s="13" t="s">
        <v>4150</v>
      </c>
      <c r="E2218">
        <v>48968</v>
      </c>
    </row>
    <row r="2219" spans="1:5" x14ac:dyDescent="0.25">
      <c r="A2219" s="13" t="s">
        <v>317</v>
      </c>
      <c r="B2219" s="13" t="s">
        <v>2584</v>
      </c>
      <c r="C2219" s="13" t="s">
        <v>4074</v>
      </c>
      <c r="D2219" s="13" t="s">
        <v>4150</v>
      </c>
      <c r="E2219">
        <v>32668</v>
      </c>
    </row>
    <row r="2220" spans="1:5" x14ac:dyDescent="0.25">
      <c r="A2220" s="13" t="s">
        <v>317</v>
      </c>
      <c r="B2220" s="13" t="s">
        <v>2585</v>
      </c>
      <c r="C2220" s="13" t="s">
        <v>4074</v>
      </c>
      <c r="D2220" s="13" t="s">
        <v>4150</v>
      </c>
      <c r="E2220">
        <v>34278</v>
      </c>
    </row>
    <row r="2221" spans="1:5" x14ac:dyDescent="0.25">
      <c r="A2221" s="13" t="s">
        <v>317</v>
      </c>
      <c r="B2221" s="13" t="s">
        <v>2586</v>
      </c>
      <c r="C2221" s="13" t="s">
        <v>4074</v>
      </c>
      <c r="D2221" s="13" t="s">
        <v>4150</v>
      </c>
      <c r="E2221">
        <v>44818</v>
      </c>
    </row>
    <row r="2222" spans="1:5" x14ac:dyDescent="0.25">
      <c r="A2222" s="13" t="s">
        <v>317</v>
      </c>
      <c r="B2222" s="13" t="s">
        <v>2587</v>
      </c>
      <c r="C2222" s="13" t="s">
        <v>4074</v>
      </c>
      <c r="D2222" s="13" t="s">
        <v>4150</v>
      </c>
      <c r="E2222">
        <v>37904</v>
      </c>
    </row>
    <row r="2223" spans="1:5" x14ac:dyDescent="0.25">
      <c r="A2223" s="13" t="s">
        <v>317</v>
      </c>
      <c r="B2223" s="13" t="s">
        <v>2588</v>
      </c>
      <c r="C2223" s="13" t="s">
        <v>4074</v>
      </c>
      <c r="D2223" s="13" t="s">
        <v>4150</v>
      </c>
      <c r="E2223">
        <v>38952</v>
      </c>
    </row>
    <row r="2224" spans="1:5" x14ac:dyDescent="0.25">
      <c r="A2224" s="13" t="s">
        <v>317</v>
      </c>
      <c r="B2224" s="13" t="s">
        <v>2589</v>
      </c>
      <c r="C2224" s="13" t="s">
        <v>4074</v>
      </c>
      <c r="D2224" s="13" t="s">
        <v>4150</v>
      </c>
      <c r="E2224">
        <v>33592</v>
      </c>
    </row>
    <row r="2225" spans="1:5" x14ac:dyDescent="0.25">
      <c r="A2225" s="13" t="s">
        <v>318</v>
      </c>
      <c r="B2225" s="13" t="s">
        <v>2590</v>
      </c>
      <c r="C2225" s="13" t="s">
        <v>4074</v>
      </c>
      <c r="D2225" s="13" t="s">
        <v>4150</v>
      </c>
      <c r="E2225">
        <v>41650</v>
      </c>
    </row>
    <row r="2226" spans="1:5" x14ac:dyDescent="0.25">
      <c r="A2226" s="13" t="s">
        <v>318</v>
      </c>
      <c r="B2226" s="13" t="s">
        <v>2591</v>
      </c>
      <c r="C2226" s="13" t="s">
        <v>4074</v>
      </c>
      <c r="D2226" s="13" t="s">
        <v>4150</v>
      </c>
      <c r="E2226">
        <v>34910</v>
      </c>
    </row>
    <row r="2227" spans="1:5" x14ac:dyDescent="0.25">
      <c r="A2227" s="13" t="s">
        <v>318</v>
      </c>
      <c r="B2227" s="13" t="s">
        <v>2592</v>
      </c>
      <c r="C2227" s="13" t="s">
        <v>4074</v>
      </c>
      <c r="D2227" s="13" t="s">
        <v>4150</v>
      </c>
      <c r="E2227">
        <v>36824</v>
      </c>
    </row>
    <row r="2228" spans="1:5" x14ac:dyDescent="0.25">
      <c r="A2228" s="13" t="s">
        <v>318</v>
      </c>
      <c r="B2228" s="13" t="s">
        <v>2593</v>
      </c>
      <c r="C2228" s="13" t="s">
        <v>4074</v>
      </c>
      <c r="D2228" s="13" t="s">
        <v>4150</v>
      </c>
      <c r="E2228">
        <v>39384</v>
      </c>
    </row>
    <row r="2229" spans="1:5" x14ac:dyDescent="0.25">
      <c r="A2229" s="13" t="s">
        <v>318</v>
      </c>
      <c r="B2229" s="13" t="s">
        <v>2594</v>
      </c>
      <c r="C2229" s="13" t="s">
        <v>4074</v>
      </c>
      <c r="D2229" s="13" t="s">
        <v>4150</v>
      </c>
      <c r="E2229">
        <v>35652</v>
      </c>
    </row>
    <row r="2230" spans="1:5" x14ac:dyDescent="0.25">
      <c r="A2230" s="13" t="s">
        <v>318</v>
      </c>
      <c r="B2230" s="13" t="s">
        <v>2595</v>
      </c>
      <c r="C2230" s="13" t="s">
        <v>4074</v>
      </c>
      <c r="D2230" s="13" t="s">
        <v>4150</v>
      </c>
      <c r="E2230">
        <v>36254</v>
      </c>
    </row>
    <row r="2231" spans="1:5" x14ac:dyDescent="0.25">
      <c r="A2231" s="13" t="s">
        <v>333</v>
      </c>
      <c r="B2231" s="13" t="s">
        <v>2596</v>
      </c>
      <c r="C2231" s="13" t="s">
        <v>4074</v>
      </c>
      <c r="D2231" s="13" t="s">
        <v>4150</v>
      </c>
      <c r="E2231">
        <v>43476</v>
      </c>
    </row>
    <row r="2232" spans="1:5" x14ac:dyDescent="0.25">
      <c r="A2232" s="13" t="s">
        <v>319</v>
      </c>
      <c r="B2232" s="13" t="s">
        <v>2597</v>
      </c>
      <c r="C2232" s="13" t="s">
        <v>4074</v>
      </c>
      <c r="D2232" s="13" t="s">
        <v>4150</v>
      </c>
      <c r="E2232">
        <v>46046</v>
      </c>
    </row>
    <row r="2233" spans="1:5" x14ac:dyDescent="0.25">
      <c r="A2233" s="13" t="s">
        <v>319</v>
      </c>
      <c r="B2233" s="13" t="s">
        <v>2598</v>
      </c>
      <c r="C2233" s="13" t="s">
        <v>4074</v>
      </c>
      <c r="D2233" s="13" t="s">
        <v>4150</v>
      </c>
      <c r="E2233">
        <v>39384</v>
      </c>
    </row>
    <row r="2234" spans="1:5" x14ac:dyDescent="0.25">
      <c r="A2234" s="13" t="s">
        <v>336</v>
      </c>
      <c r="B2234" s="13" t="s">
        <v>2599</v>
      </c>
      <c r="C2234" s="13" t="s">
        <v>4075</v>
      </c>
      <c r="D2234" s="13" t="s">
        <v>4150</v>
      </c>
      <c r="E2234">
        <v>43890.1</v>
      </c>
    </row>
    <row r="2235" spans="1:5" x14ac:dyDescent="0.25">
      <c r="A2235" s="13" t="s">
        <v>336</v>
      </c>
      <c r="B2235" s="13" t="s">
        <v>2600</v>
      </c>
      <c r="C2235" s="13" t="s">
        <v>4075</v>
      </c>
      <c r="D2235" s="13" t="s">
        <v>4150</v>
      </c>
      <c r="E2235">
        <v>56585.85</v>
      </c>
    </row>
    <row r="2236" spans="1:5" x14ac:dyDescent="0.25">
      <c r="A2236" s="13" t="s">
        <v>336</v>
      </c>
      <c r="B2236" s="13" t="s">
        <v>2601</v>
      </c>
      <c r="C2236" s="13" t="s">
        <v>4075</v>
      </c>
      <c r="D2236" s="13" t="s">
        <v>4150</v>
      </c>
      <c r="E2236">
        <v>38792.449999999997</v>
      </c>
    </row>
    <row r="2237" spans="1:5" x14ac:dyDescent="0.25">
      <c r="A2237" s="13" t="s">
        <v>336</v>
      </c>
      <c r="B2237" s="13" t="s">
        <v>2602</v>
      </c>
      <c r="C2237" s="13" t="s">
        <v>4075</v>
      </c>
      <c r="D2237" s="13" t="s">
        <v>4150</v>
      </c>
      <c r="E2237">
        <v>36550</v>
      </c>
    </row>
    <row r="2238" spans="1:5" x14ac:dyDescent="0.25">
      <c r="A2238" s="13" t="s">
        <v>336</v>
      </c>
      <c r="B2238" s="13" t="s">
        <v>2603</v>
      </c>
      <c r="C2238" s="13" t="s">
        <v>4075</v>
      </c>
      <c r="D2238" s="13" t="s">
        <v>4150</v>
      </c>
      <c r="E2238">
        <v>35255.699999999997</v>
      </c>
    </row>
    <row r="2239" spans="1:5" x14ac:dyDescent="0.25">
      <c r="A2239" s="13" t="s">
        <v>336</v>
      </c>
      <c r="B2239" s="13" t="s">
        <v>2604</v>
      </c>
      <c r="C2239" s="13" t="s">
        <v>4075</v>
      </c>
      <c r="D2239" s="13" t="s">
        <v>4150</v>
      </c>
      <c r="E2239">
        <v>36550</v>
      </c>
    </row>
    <row r="2240" spans="1:5" x14ac:dyDescent="0.25">
      <c r="A2240" s="13" t="s">
        <v>336</v>
      </c>
      <c r="B2240" s="13" t="s">
        <v>2605</v>
      </c>
      <c r="C2240" s="13" t="s">
        <v>4075</v>
      </c>
      <c r="D2240" s="13" t="s">
        <v>4150</v>
      </c>
      <c r="E2240">
        <v>44502.85</v>
      </c>
    </row>
    <row r="2241" spans="1:5" x14ac:dyDescent="0.25">
      <c r="A2241" s="13" t="s">
        <v>336</v>
      </c>
      <c r="B2241" s="13" t="s">
        <v>2606</v>
      </c>
      <c r="C2241" s="13" t="s">
        <v>4075</v>
      </c>
      <c r="D2241" s="13" t="s">
        <v>4150</v>
      </c>
      <c r="E2241">
        <v>34608.550000000003</v>
      </c>
    </row>
    <row r="2242" spans="1:5" x14ac:dyDescent="0.25">
      <c r="A2242" s="13" t="s">
        <v>336</v>
      </c>
      <c r="B2242" s="13" t="s">
        <v>2607</v>
      </c>
      <c r="C2242" s="13" t="s">
        <v>4075</v>
      </c>
      <c r="D2242" s="13" t="s">
        <v>4150</v>
      </c>
      <c r="E2242">
        <v>52640.6</v>
      </c>
    </row>
    <row r="2243" spans="1:5" x14ac:dyDescent="0.25">
      <c r="A2243" s="13" t="s">
        <v>336</v>
      </c>
      <c r="B2243" s="13" t="s">
        <v>2608</v>
      </c>
      <c r="C2243" s="13" t="s">
        <v>4075</v>
      </c>
      <c r="D2243" s="13" t="s">
        <v>4150</v>
      </c>
      <c r="E2243">
        <v>56317.1</v>
      </c>
    </row>
    <row r="2244" spans="1:5" x14ac:dyDescent="0.25">
      <c r="A2244" s="13" t="s">
        <v>336</v>
      </c>
      <c r="B2244" s="13" t="s">
        <v>2609</v>
      </c>
      <c r="C2244" s="13" t="s">
        <v>4075</v>
      </c>
      <c r="D2244" s="13" t="s">
        <v>4150</v>
      </c>
      <c r="E2244">
        <v>34167.800000000003</v>
      </c>
    </row>
    <row r="2245" spans="1:5" x14ac:dyDescent="0.25">
      <c r="A2245" s="13" t="s">
        <v>336</v>
      </c>
      <c r="B2245" s="13" t="s">
        <v>2610</v>
      </c>
      <c r="C2245" s="13" t="s">
        <v>4075</v>
      </c>
      <c r="D2245" s="13" t="s">
        <v>4150</v>
      </c>
      <c r="E2245">
        <v>43634.25</v>
      </c>
    </row>
    <row r="2246" spans="1:5" x14ac:dyDescent="0.25">
      <c r="A2246" s="13" t="s">
        <v>336</v>
      </c>
      <c r="B2246" s="13" t="s">
        <v>2611</v>
      </c>
      <c r="C2246" s="13" t="s">
        <v>4075</v>
      </c>
      <c r="D2246" s="13" t="s">
        <v>4150</v>
      </c>
      <c r="E2246">
        <v>49499.45</v>
      </c>
    </row>
    <row r="2247" spans="1:5" x14ac:dyDescent="0.25">
      <c r="A2247" s="13" t="s">
        <v>336</v>
      </c>
      <c r="B2247" s="13" t="s">
        <v>2612</v>
      </c>
      <c r="C2247" s="13" t="s">
        <v>4075</v>
      </c>
      <c r="D2247" s="13" t="s">
        <v>4150</v>
      </c>
      <c r="E2247">
        <v>50802.35</v>
      </c>
    </row>
    <row r="2248" spans="1:5" x14ac:dyDescent="0.25">
      <c r="A2248" s="13" t="s">
        <v>336</v>
      </c>
      <c r="B2248" s="13" t="s">
        <v>2613</v>
      </c>
      <c r="C2248" s="13" t="s">
        <v>4075</v>
      </c>
      <c r="D2248" s="13" t="s">
        <v>4150</v>
      </c>
      <c r="E2248">
        <v>52268.65</v>
      </c>
    </row>
    <row r="2249" spans="1:5" x14ac:dyDescent="0.25">
      <c r="A2249" s="13" t="s">
        <v>337</v>
      </c>
      <c r="B2249" s="13" t="s">
        <v>2614</v>
      </c>
      <c r="C2249" s="13" t="s">
        <v>4075</v>
      </c>
      <c r="D2249" s="13" t="s">
        <v>4150</v>
      </c>
      <c r="E2249">
        <v>50608.85</v>
      </c>
    </row>
    <row r="2250" spans="1:5" x14ac:dyDescent="0.25">
      <c r="A2250" s="13" t="s">
        <v>337</v>
      </c>
      <c r="B2250" s="13" t="s">
        <v>2615</v>
      </c>
      <c r="C2250" s="13" t="s">
        <v>4075</v>
      </c>
      <c r="D2250" s="13" t="s">
        <v>4150</v>
      </c>
      <c r="E2250">
        <v>34608.550000000003</v>
      </c>
    </row>
    <row r="2251" spans="1:5" x14ac:dyDescent="0.25">
      <c r="A2251" s="13" t="s">
        <v>337</v>
      </c>
      <c r="B2251" s="13" t="s">
        <v>2616</v>
      </c>
      <c r="C2251" s="13" t="s">
        <v>4075</v>
      </c>
      <c r="D2251" s="13" t="s">
        <v>4150</v>
      </c>
      <c r="E2251">
        <v>44126.6</v>
      </c>
    </row>
    <row r="2252" spans="1:5" x14ac:dyDescent="0.25">
      <c r="A2252" s="13" t="s">
        <v>337</v>
      </c>
      <c r="B2252" s="13" t="s">
        <v>2617</v>
      </c>
      <c r="C2252" s="13" t="s">
        <v>4075</v>
      </c>
      <c r="D2252" s="13" t="s">
        <v>4150</v>
      </c>
      <c r="E2252">
        <v>63549.599999999999</v>
      </c>
    </row>
    <row r="2253" spans="1:5" x14ac:dyDescent="0.25">
      <c r="A2253" s="13" t="s">
        <v>337</v>
      </c>
      <c r="B2253" s="13" t="s">
        <v>2618</v>
      </c>
      <c r="C2253" s="13" t="s">
        <v>4075</v>
      </c>
      <c r="D2253" s="13" t="s">
        <v>4150</v>
      </c>
      <c r="E2253">
        <v>34608.550000000003</v>
      </c>
    </row>
    <row r="2254" spans="1:5" x14ac:dyDescent="0.25">
      <c r="A2254" s="13" t="s">
        <v>337</v>
      </c>
      <c r="B2254" s="13" t="s">
        <v>2619</v>
      </c>
      <c r="C2254" s="13" t="s">
        <v>4075</v>
      </c>
      <c r="D2254" s="13" t="s">
        <v>4150</v>
      </c>
      <c r="E2254">
        <v>35900.699999999997</v>
      </c>
    </row>
    <row r="2255" spans="1:5" x14ac:dyDescent="0.25">
      <c r="A2255" s="13" t="s">
        <v>337</v>
      </c>
      <c r="B2255" s="13" t="s">
        <v>2620</v>
      </c>
      <c r="C2255" s="13" t="s">
        <v>4075</v>
      </c>
      <c r="D2255" s="13" t="s">
        <v>4150</v>
      </c>
      <c r="E2255">
        <v>51415.1</v>
      </c>
    </row>
    <row r="2256" spans="1:5" x14ac:dyDescent="0.25">
      <c r="A2256" s="13" t="s">
        <v>337</v>
      </c>
      <c r="B2256" s="13" t="s">
        <v>2621</v>
      </c>
      <c r="C2256" s="13" t="s">
        <v>4075</v>
      </c>
      <c r="D2256" s="13" t="s">
        <v>4150</v>
      </c>
      <c r="E2256">
        <v>51415.1</v>
      </c>
    </row>
    <row r="2257" spans="1:5" x14ac:dyDescent="0.25">
      <c r="A2257" s="13" t="s">
        <v>337</v>
      </c>
      <c r="B2257" s="13" t="s">
        <v>2622</v>
      </c>
      <c r="C2257" s="13" t="s">
        <v>4075</v>
      </c>
      <c r="D2257" s="13" t="s">
        <v>4150</v>
      </c>
      <c r="E2257">
        <v>41359.550000000003</v>
      </c>
    </row>
    <row r="2258" spans="1:5" x14ac:dyDescent="0.25">
      <c r="A2258" s="13" t="s">
        <v>337</v>
      </c>
      <c r="B2258" s="13" t="s">
        <v>2623</v>
      </c>
      <c r="C2258" s="13" t="s">
        <v>4075</v>
      </c>
      <c r="D2258" s="13" t="s">
        <v>4150</v>
      </c>
      <c r="E2258">
        <v>43890.1</v>
      </c>
    </row>
    <row r="2259" spans="1:5" x14ac:dyDescent="0.25">
      <c r="A2259" s="13" t="s">
        <v>337</v>
      </c>
      <c r="B2259" s="13" t="s">
        <v>2624</v>
      </c>
      <c r="C2259" s="13" t="s">
        <v>4075</v>
      </c>
      <c r="D2259" s="13" t="s">
        <v>4150</v>
      </c>
      <c r="E2259">
        <v>47542.95</v>
      </c>
    </row>
    <row r="2260" spans="1:5" x14ac:dyDescent="0.25">
      <c r="A2260" s="13" t="s">
        <v>337</v>
      </c>
      <c r="B2260" s="13" t="s">
        <v>2625</v>
      </c>
      <c r="C2260" s="13" t="s">
        <v>4075</v>
      </c>
      <c r="D2260" s="13" t="s">
        <v>4150</v>
      </c>
      <c r="E2260">
        <v>51834.35</v>
      </c>
    </row>
    <row r="2261" spans="1:5" x14ac:dyDescent="0.25">
      <c r="A2261" s="13" t="s">
        <v>337</v>
      </c>
      <c r="B2261" s="13" t="s">
        <v>2626</v>
      </c>
      <c r="C2261" s="13" t="s">
        <v>4075</v>
      </c>
      <c r="D2261" s="13" t="s">
        <v>4150</v>
      </c>
      <c r="E2261">
        <v>43197.8</v>
      </c>
    </row>
    <row r="2262" spans="1:5" x14ac:dyDescent="0.25">
      <c r="A2262" s="13" t="s">
        <v>337</v>
      </c>
      <c r="B2262" s="13" t="s">
        <v>2627</v>
      </c>
      <c r="C2262" s="13" t="s">
        <v>4075</v>
      </c>
      <c r="D2262" s="13" t="s">
        <v>4150</v>
      </c>
      <c r="E2262">
        <v>52640.6</v>
      </c>
    </row>
    <row r="2263" spans="1:5" x14ac:dyDescent="0.25">
      <c r="A2263" s="13" t="s">
        <v>337</v>
      </c>
      <c r="B2263" s="13" t="s">
        <v>2628</v>
      </c>
      <c r="C2263" s="13" t="s">
        <v>4075</v>
      </c>
      <c r="D2263" s="13" t="s">
        <v>4150</v>
      </c>
      <c r="E2263">
        <v>47979.4</v>
      </c>
    </row>
    <row r="2264" spans="1:5" x14ac:dyDescent="0.25">
      <c r="A2264" s="13" t="s">
        <v>337</v>
      </c>
      <c r="B2264" s="13" t="s">
        <v>2629</v>
      </c>
      <c r="C2264" s="13" t="s">
        <v>4075</v>
      </c>
      <c r="D2264" s="13" t="s">
        <v>4150</v>
      </c>
      <c r="E2264">
        <v>40920.949999999997</v>
      </c>
    </row>
    <row r="2265" spans="1:5" x14ac:dyDescent="0.25">
      <c r="A2265" s="13" t="s">
        <v>320</v>
      </c>
      <c r="B2265" s="13" t="s">
        <v>2630</v>
      </c>
      <c r="C2265" s="13" t="s">
        <v>4076</v>
      </c>
      <c r="D2265" s="13" t="s">
        <v>4149</v>
      </c>
      <c r="E2265">
        <v>21616.1</v>
      </c>
    </row>
    <row r="2266" spans="1:5" x14ac:dyDescent="0.25">
      <c r="A2266" s="13" t="s">
        <v>270</v>
      </c>
      <c r="B2266" s="13" t="s">
        <v>2631</v>
      </c>
      <c r="C2266" s="13" t="s">
        <v>4076</v>
      </c>
      <c r="D2266" s="13" t="s">
        <v>4149</v>
      </c>
      <c r="E2266">
        <v>26776.2</v>
      </c>
    </row>
    <row r="2267" spans="1:5" x14ac:dyDescent="0.25">
      <c r="A2267" s="13" t="s">
        <v>270</v>
      </c>
      <c r="B2267" s="13" t="s">
        <v>2632</v>
      </c>
      <c r="C2267" s="13" t="s">
        <v>4076</v>
      </c>
      <c r="D2267" s="13" t="s">
        <v>4149</v>
      </c>
      <c r="E2267">
        <v>33254.85</v>
      </c>
    </row>
    <row r="2268" spans="1:5" x14ac:dyDescent="0.25">
      <c r="A2268" s="13" t="s">
        <v>270</v>
      </c>
      <c r="B2268" s="13" t="s">
        <v>2633</v>
      </c>
      <c r="C2268" s="13" t="s">
        <v>4076</v>
      </c>
      <c r="D2268" s="13" t="s">
        <v>4149</v>
      </c>
      <c r="E2268">
        <v>17500</v>
      </c>
    </row>
    <row r="2269" spans="1:5" x14ac:dyDescent="0.25">
      <c r="A2269" s="13" t="s">
        <v>270</v>
      </c>
      <c r="B2269" s="13" t="s">
        <v>2634</v>
      </c>
      <c r="C2269" s="13" t="s">
        <v>4076</v>
      </c>
      <c r="D2269" s="13" t="s">
        <v>4149</v>
      </c>
      <c r="E2269">
        <v>31772</v>
      </c>
    </row>
    <row r="2270" spans="1:5" x14ac:dyDescent="0.25">
      <c r="A2270" s="13" t="s">
        <v>302</v>
      </c>
      <c r="B2270" s="13" t="s">
        <v>2635</v>
      </c>
      <c r="C2270" s="13" t="s">
        <v>4076</v>
      </c>
      <c r="D2270" s="13" t="s">
        <v>4149</v>
      </c>
      <c r="E2270">
        <v>20562.599999999999</v>
      </c>
    </row>
    <row r="2271" spans="1:5" x14ac:dyDescent="0.25">
      <c r="A2271" s="13" t="s">
        <v>303</v>
      </c>
      <c r="B2271" s="13" t="s">
        <v>2636</v>
      </c>
      <c r="C2271" s="13" t="s">
        <v>4076</v>
      </c>
      <c r="D2271" s="13" t="s">
        <v>4149</v>
      </c>
      <c r="E2271">
        <v>22661</v>
      </c>
    </row>
    <row r="2272" spans="1:5" x14ac:dyDescent="0.25">
      <c r="A2272" s="13" t="s">
        <v>322</v>
      </c>
      <c r="B2272" s="13" t="s">
        <v>2637</v>
      </c>
      <c r="C2272" s="13" t="s">
        <v>4076</v>
      </c>
      <c r="D2272" s="13" t="s">
        <v>4149</v>
      </c>
      <c r="E2272">
        <v>19861.7</v>
      </c>
    </row>
    <row r="2273" spans="1:5" x14ac:dyDescent="0.25">
      <c r="A2273" s="13" t="s">
        <v>277</v>
      </c>
      <c r="B2273" s="13" t="s">
        <v>2638</v>
      </c>
      <c r="C2273" s="13" t="s">
        <v>4076</v>
      </c>
      <c r="D2273" s="13" t="s">
        <v>4149</v>
      </c>
      <c r="E2273">
        <v>24408.95</v>
      </c>
    </row>
    <row r="2274" spans="1:5" x14ac:dyDescent="0.25">
      <c r="A2274" s="13" t="s">
        <v>304</v>
      </c>
      <c r="B2274" s="13" t="s">
        <v>2639</v>
      </c>
      <c r="C2274" s="13" t="s">
        <v>4076</v>
      </c>
      <c r="D2274" s="13" t="s">
        <v>4149</v>
      </c>
      <c r="E2274">
        <v>25458.15</v>
      </c>
    </row>
    <row r="2275" spans="1:5" x14ac:dyDescent="0.25">
      <c r="A2275" s="13" t="s">
        <v>353</v>
      </c>
      <c r="B2275" s="13" t="s">
        <v>2640</v>
      </c>
      <c r="C2275" s="13" t="s">
        <v>4076</v>
      </c>
      <c r="D2275" s="13" t="s">
        <v>4149</v>
      </c>
      <c r="E2275">
        <v>23011.45</v>
      </c>
    </row>
    <row r="2276" spans="1:5" x14ac:dyDescent="0.25">
      <c r="A2276" s="13" t="s">
        <v>353</v>
      </c>
      <c r="B2276" s="13" t="s">
        <v>2641</v>
      </c>
      <c r="C2276" s="13" t="s">
        <v>4076</v>
      </c>
      <c r="D2276" s="13" t="s">
        <v>4149</v>
      </c>
      <c r="E2276">
        <v>30200.31</v>
      </c>
    </row>
    <row r="2277" spans="1:5" x14ac:dyDescent="0.25">
      <c r="A2277" s="13" t="s">
        <v>353</v>
      </c>
      <c r="B2277" s="13" t="s">
        <v>2642</v>
      </c>
      <c r="C2277" s="13" t="s">
        <v>4076</v>
      </c>
      <c r="D2277" s="13" t="s">
        <v>4149</v>
      </c>
      <c r="E2277">
        <v>25458.15</v>
      </c>
    </row>
    <row r="2278" spans="1:5" x14ac:dyDescent="0.25">
      <c r="A2278" s="13" t="s">
        <v>324</v>
      </c>
      <c r="B2278" s="13" t="s">
        <v>2643</v>
      </c>
      <c r="C2278" s="13" t="s">
        <v>4076</v>
      </c>
      <c r="D2278" s="13" t="s">
        <v>4149</v>
      </c>
      <c r="E2278">
        <v>24866.1</v>
      </c>
    </row>
    <row r="2279" spans="1:5" x14ac:dyDescent="0.25">
      <c r="A2279" s="13" t="s">
        <v>278</v>
      </c>
      <c r="B2279" s="13" t="s">
        <v>2644</v>
      </c>
      <c r="C2279" s="13" t="s">
        <v>4076</v>
      </c>
      <c r="D2279" s="13" t="s">
        <v>4149</v>
      </c>
      <c r="E2279">
        <v>23903</v>
      </c>
    </row>
    <row r="2280" spans="1:5" x14ac:dyDescent="0.25">
      <c r="A2280" s="13" t="s">
        <v>278</v>
      </c>
      <c r="B2280" s="13" t="s">
        <v>2645</v>
      </c>
      <c r="C2280" s="13" t="s">
        <v>4076</v>
      </c>
      <c r="D2280" s="13" t="s">
        <v>4149</v>
      </c>
      <c r="E2280">
        <v>19608.599999999999</v>
      </c>
    </row>
    <row r="2281" spans="1:5" x14ac:dyDescent="0.25">
      <c r="A2281" s="13" t="s">
        <v>305</v>
      </c>
      <c r="B2281" s="13" t="s">
        <v>2646</v>
      </c>
      <c r="C2281" s="13" t="s">
        <v>4076</v>
      </c>
      <c r="D2281" s="13" t="s">
        <v>4149</v>
      </c>
      <c r="E2281">
        <v>20108.95</v>
      </c>
    </row>
    <row r="2282" spans="1:5" x14ac:dyDescent="0.25">
      <c r="A2282" s="13" t="s">
        <v>281</v>
      </c>
      <c r="B2282" s="13" t="s">
        <v>2647</v>
      </c>
      <c r="C2282" s="13" t="s">
        <v>4076</v>
      </c>
      <c r="D2282" s="13" t="s">
        <v>4149</v>
      </c>
      <c r="E2282">
        <v>24398</v>
      </c>
    </row>
    <row r="2283" spans="1:5" x14ac:dyDescent="0.25">
      <c r="A2283" s="13" t="s">
        <v>326</v>
      </c>
      <c r="B2283" s="13" t="s">
        <v>2648</v>
      </c>
      <c r="C2283" s="13" t="s">
        <v>4076</v>
      </c>
      <c r="D2283" s="13" t="s">
        <v>4149</v>
      </c>
      <c r="E2283">
        <v>19608.599999999999</v>
      </c>
    </row>
    <row r="2284" spans="1:5" x14ac:dyDescent="0.25">
      <c r="A2284" s="13" t="s">
        <v>307</v>
      </c>
      <c r="B2284" s="13" t="s">
        <v>2649</v>
      </c>
      <c r="C2284" s="13" t="s">
        <v>4076</v>
      </c>
      <c r="D2284" s="13" t="s">
        <v>4149</v>
      </c>
      <c r="E2284">
        <v>20910.900000000001</v>
      </c>
    </row>
    <row r="2285" spans="1:5" x14ac:dyDescent="0.25">
      <c r="A2285" s="13" t="s">
        <v>354</v>
      </c>
      <c r="B2285" s="13" t="s">
        <v>2650</v>
      </c>
      <c r="C2285" s="13" t="s">
        <v>4076</v>
      </c>
      <c r="D2285" s="13" t="s">
        <v>4149</v>
      </c>
      <c r="E2285">
        <v>27509.4</v>
      </c>
    </row>
    <row r="2286" spans="1:5" x14ac:dyDescent="0.25">
      <c r="A2286" s="13" t="s">
        <v>354</v>
      </c>
      <c r="B2286" s="13" t="s">
        <v>2651</v>
      </c>
      <c r="C2286" s="13" t="s">
        <v>4076</v>
      </c>
      <c r="D2286" s="13" t="s">
        <v>4149</v>
      </c>
      <c r="E2286">
        <v>26658.54</v>
      </c>
    </row>
    <row r="2287" spans="1:5" x14ac:dyDescent="0.25">
      <c r="A2287" s="13" t="s">
        <v>354</v>
      </c>
      <c r="B2287" s="13" t="s">
        <v>2652</v>
      </c>
      <c r="C2287" s="13" t="s">
        <v>4076</v>
      </c>
      <c r="D2287" s="13" t="s">
        <v>4149</v>
      </c>
      <c r="E2287">
        <v>32340.51</v>
      </c>
    </row>
    <row r="2288" spans="1:5" x14ac:dyDescent="0.25">
      <c r="A2288" s="13" t="s">
        <v>309</v>
      </c>
      <c r="B2288" s="13" t="s">
        <v>2653</v>
      </c>
      <c r="C2288" s="13" t="s">
        <v>4076</v>
      </c>
      <c r="D2288" s="13" t="s">
        <v>4149</v>
      </c>
      <c r="E2288">
        <v>27603.4</v>
      </c>
    </row>
    <row r="2289" spans="1:5" x14ac:dyDescent="0.25">
      <c r="A2289" s="13" t="s">
        <v>262</v>
      </c>
      <c r="B2289" s="13" t="s">
        <v>2654</v>
      </c>
      <c r="C2289" s="13" t="s">
        <v>4076</v>
      </c>
      <c r="D2289" s="13" t="s">
        <v>4149</v>
      </c>
      <c r="E2289">
        <v>27509.4</v>
      </c>
    </row>
    <row r="2290" spans="1:5" x14ac:dyDescent="0.25">
      <c r="A2290" s="13" t="s">
        <v>262</v>
      </c>
      <c r="B2290" s="13" t="s">
        <v>2655</v>
      </c>
      <c r="C2290" s="13" t="s">
        <v>4076</v>
      </c>
      <c r="D2290" s="13" t="s">
        <v>4149</v>
      </c>
      <c r="E2290">
        <v>34817.4</v>
      </c>
    </row>
    <row r="2291" spans="1:5" x14ac:dyDescent="0.25">
      <c r="A2291" s="13" t="s">
        <v>329</v>
      </c>
      <c r="B2291" s="13" t="s">
        <v>2656</v>
      </c>
      <c r="C2291" s="13" t="s">
        <v>4076</v>
      </c>
      <c r="D2291" s="13" t="s">
        <v>4149</v>
      </c>
      <c r="E2291">
        <v>28225.200000000001</v>
      </c>
    </row>
    <row r="2292" spans="1:5" x14ac:dyDescent="0.25">
      <c r="A2292" s="13" t="s">
        <v>311</v>
      </c>
      <c r="B2292" s="13" t="s">
        <v>2657</v>
      </c>
      <c r="C2292" s="13" t="s">
        <v>4076</v>
      </c>
      <c r="D2292" s="13" t="s">
        <v>4149</v>
      </c>
      <c r="E2292">
        <v>22114.400000000001</v>
      </c>
    </row>
    <row r="2293" spans="1:5" x14ac:dyDescent="0.25">
      <c r="A2293" s="13" t="s">
        <v>292</v>
      </c>
      <c r="B2293" s="13" t="s">
        <v>2658</v>
      </c>
      <c r="C2293" s="13" t="s">
        <v>4076</v>
      </c>
      <c r="D2293" s="13" t="s">
        <v>4149</v>
      </c>
      <c r="E2293">
        <v>10154</v>
      </c>
    </row>
    <row r="2294" spans="1:5" x14ac:dyDescent="0.25">
      <c r="A2294" s="13" t="s">
        <v>293</v>
      </c>
      <c r="B2294" s="13" t="s">
        <v>2659</v>
      </c>
      <c r="C2294" s="13" t="s">
        <v>4076</v>
      </c>
      <c r="D2294" s="13" t="s">
        <v>4149</v>
      </c>
      <c r="E2294">
        <v>24408.95</v>
      </c>
    </row>
    <row r="2295" spans="1:5" x14ac:dyDescent="0.25">
      <c r="A2295" s="13" t="s">
        <v>312</v>
      </c>
      <c r="B2295" s="13" t="s">
        <v>2660</v>
      </c>
      <c r="C2295" s="13" t="s">
        <v>4076</v>
      </c>
      <c r="D2295" s="13" t="s">
        <v>4149</v>
      </c>
      <c r="E2295">
        <v>24976.6</v>
      </c>
    </row>
    <row r="2296" spans="1:5" x14ac:dyDescent="0.25">
      <c r="A2296" s="13" t="s">
        <v>312</v>
      </c>
      <c r="B2296" s="13" t="s">
        <v>2661</v>
      </c>
      <c r="C2296" s="13" t="s">
        <v>4076</v>
      </c>
      <c r="D2296" s="13" t="s">
        <v>4149</v>
      </c>
      <c r="E2296">
        <v>25693.8</v>
      </c>
    </row>
    <row r="2297" spans="1:5" x14ac:dyDescent="0.25">
      <c r="A2297" s="13" t="s">
        <v>331</v>
      </c>
      <c r="B2297" s="13" t="s">
        <v>2662</v>
      </c>
      <c r="C2297" s="13" t="s">
        <v>4076</v>
      </c>
      <c r="D2297" s="13" t="s">
        <v>4149</v>
      </c>
      <c r="E2297">
        <v>11516</v>
      </c>
    </row>
    <row r="2298" spans="1:5" x14ac:dyDescent="0.25">
      <c r="A2298" s="13" t="s">
        <v>331</v>
      </c>
      <c r="B2298" s="13" t="s">
        <v>2663</v>
      </c>
      <c r="C2298" s="13" t="s">
        <v>4076</v>
      </c>
      <c r="D2298" s="13" t="s">
        <v>4149</v>
      </c>
      <c r="E2298">
        <v>25819.200000000001</v>
      </c>
    </row>
    <row r="2299" spans="1:5" x14ac:dyDescent="0.25">
      <c r="A2299" s="13" t="s">
        <v>335</v>
      </c>
      <c r="B2299" s="13" t="s">
        <v>2664</v>
      </c>
      <c r="C2299" s="13" t="s">
        <v>4076</v>
      </c>
      <c r="D2299" s="13" t="s">
        <v>4149</v>
      </c>
      <c r="E2299">
        <v>25335.200000000001</v>
      </c>
    </row>
    <row r="2300" spans="1:5" x14ac:dyDescent="0.25">
      <c r="A2300" s="13" t="s">
        <v>315</v>
      </c>
      <c r="B2300" s="13" t="s">
        <v>2665</v>
      </c>
      <c r="C2300" s="13" t="s">
        <v>4076</v>
      </c>
      <c r="D2300" s="13" t="s">
        <v>4149</v>
      </c>
      <c r="E2300">
        <v>23192.400000000001</v>
      </c>
    </row>
    <row r="2301" spans="1:5" x14ac:dyDescent="0.25">
      <c r="A2301" s="13" t="s">
        <v>315</v>
      </c>
      <c r="B2301" s="13" t="s">
        <v>2666</v>
      </c>
      <c r="C2301" s="13" t="s">
        <v>4076</v>
      </c>
      <c r="D2301" s="13" t="s">
        <v>4149</v>
      </c>
      <c r="E2301">
        <v>22470.799999999999</v>
      </c>
    </row>
    <row r="2302" spans="1:5" x14ac:dyDescent="0.25">
      <c r="A2302" s="13" t="s">
        <v>332</v>
      </c>
      <c r="B2302" s="13" t="s">
        <v>2667</v>
      </c>
      <c r="C2302" s="13" t="s">
        <v>4076</v>
      </c>
      <c r="D2302" s="13" t="s">
        <v>4149</v>
      </c>
      <c r="E2302">
        <v>23710.2</v>
      </c>
    </row>
    <row r="2303" spans="1:5" x14ac:dyDescent="0.25">
      <c r="A2303" s="13" t="s">
        <v>316</v>
      </c>
      <c r="B2303" s="13" t="s">
        <v>2668</v>
      </c>
      <c r="C2303" s="13" t="s">
        <v>4076</v>
      </c>
      <c r="D2303" s="13" t="s">
        <v>4149</v>
      </c>
      <c r="E2303">
        <v>22829.4</v>
      </c>
    </row>
    <row r="2304" spans="1:5" x14ac:dyDescent="0.25">
      <c r="A2304" s="13" t="s">
        <v>316</v>
      </c>
      <c r="B2304" s="13" t="s">
        <v>2669</v>
      </c>
      <c r="C2304" s="13" t="s">
        <v>4076</v>
      </c>
      <c r="D2304" s="13" t="s">
        <v>4149</v>
      </c>
      <c r="E2304">
        <v>24976.6</v>
      </c>
    </row>
    <row r="2305" spans="1:5" x14ac:dyDescent="0.25">
      <c r="A2305" s="13" t="s">
        <v>317</v>
      </c>
      <c r="B2305" s="13" t="s">
        <v>2670</v>
      </c>
      <c r="C2305" s="13" t="s">
        <v>4076</v>
      </c>
      <c r="D2305" s="13" t="s">
        <v>4149</v>
      </c>
      <c r="E2305">
        <v>22310.55</v>
      </c>
    </row>
    <row r="2306" spans="1:5" x14ac:dyDescent="0.25">
      <c r="A2306" s="13" t="s">
        <v>351</v>
      </c>
      <c r="B2306" s="13" t="s">
        <v>2671</v>
      </c>
      <c r="C2306" s="13" t="s">
        <v>4076</v>
      </c>
      <c r="D2306" s="13" t="s">
        <v>4149</v>
      </c>
      <c r="E2306">
        <v>14391.54</v>
      </c>
    </row>
    <row r="2307" spans="1:5" x14ac:dyDescent="0.25">
      <c r="A2307" s="13" t="s">
        <v>354</v>
      </c>
      <c r="B2307" s="13" t="s">
        <v>2672</v>
      </c>
      <c r="C2307" s="13" t="s">
        <v>4077</v>
      </c>
      <c r="D2307" s="13" t="s">
        <v>4149</v>
      </c>
      <c r="E2307">
        <v>41527.71</v>
      </c>
    </row>
    <row r="2308" spans="1:5" x14ac:dyDescent="0.25">
      <c r="A2308" s="13" t="s">
        <v>354</v>
      </c>
      <c r="B2308" s="13" t="s">
        <v>2673</v>
      </c>
      <c r="C2308" s="13" t="s">
        <v>4077</v>
      </c>
      <c r="D2308" s="13" t="s">
        <v>4149</v>
      </c>
      <c r="E2308">
        <v>20224</v>
      </c>
    </row>
    <row r="2309" spans="1:5" x14ac:dyDescent="0.25">
      <c r="A2309" s="13" t="s">
        <v>354</v>
      </c>
      <c r="B2309" s="13" t="s">
        <v>2674</v>
      </c>
      <c r="C2309" s="13" t="s">
        <v>4077</v>
      </c>
      <c r="D2309" s="13" t="s">
        <v>4149</v>
      </c>
      <c r="E2309">
        <v>38907.269999999997</v>
      </c>
    </row>
    <row r="2310" spans="1:5" x14ac:dyDescent="0.25">
      <c r="A2310" s="13" t="s">
        <v>263</v>
      </c>
      <c r="B2310" s="13" t="s">
        <v>2675</v>
      </c>
      <c r="C2310" s="13" t="s">
        <v>4077</v>
      </c>
      <c r="D2310" s="13" t="s">
        <v>4149</v>
      </c>
      <c r="E2310">
        <v>32993.01</v>
      </c>
    </row>
    <row r="2311" spans="1:5" x14ac:dyDescent="0.25">
      <c r="A2311" s="13" t="s">
        <v>266</v>
      </c>
      <c r="B2311" s="13" t="s">
        <v>2676</v>
      </c>
      <c r="C2311" s="13" t="s">
        <v>4078</v>
      </c>
      <c r="D2311" s="13" t="s">
        <v>4149</v>
      </c>
      <c r="E2311">
        <v>8592</v>
      </c>
    </row>
    <row r="2312" spans="1:5" x14ac:dyDescent="0.25">
      <c r="A2312" s="13" t="s">
        <v>320</v>
      </c>
      <c r="B2312" s="13" t="s">
        <v>2677</v>
      </c>
      <c r="C2312" s="13" t="s">
        <v>4078</v>
      </c>
      <c r="D2312" s="13" t="s">
        <v>4149</v>
      </c>
      <c r="E2312">
        <v>18160</v>
      </c>
    </row>
    <row r="2313" spans="1:5" x14ac:dyDescent="0.25">
      <c r="A2313" s="13" t="s">
        <v>320</v>
      </c>
      <c r="B2313" s="13" t="s">
        <v>2678</v>
      </c>
      <c r="C2313" s="13" t="s">
        <v>4078</v>
      </c>
      <c r="D2313" s="13" t="s">
        <v>4149</v>
      </c>
      <c r="E2313">
        <v>17518</v>
      </c>
    </row>
    <row r="2314" spans="1:5" x14ac:dyDescent="0.25">
      <c r="A2314" s="13" t="s">
        <v>320</v>
      </c>
      <c r="B2314" s="13" t="s">
        <v>2679</v>
      </c>
      <c r="C2314" s="13" t="s">
        <v>4078</v>
      </c>
      <c r="D2314" s="13" t="s">
        <v>4149</v>
      </c>
      <c r="E2314">
        <v>17184</v>
      </c>
    </row>
    <row r="2315" spans="1:5" x14ac:dyDescent="0.25">
      <c r="A2315" s="13" t="s">
        <v>321</v>
      </c>
      <c r="B2315" s="13" t="s">
        <v>2680</v>
      </c>
      <c r="C2315" s="13" t="s">
        <v>4078</v>
      </c>
      <c r="D2315" s="13" t="s">
        <v>4149</v>
      </c>
      <c r="E2315">
        <v>8917</v>
      </c>
    </row>
    <row r="2316" spans="1:5" x14ac:dyDescent="0.25">
      <c r="A2316" s="13" t="s">
        <v>269</v>
      </c>
      <c r="B2316" s="13" t="s">
        <v>2681</v>
      </c>
      <c r="C2316" s="13" t="s">
        <v>4078</v>
      </c>
      <c r="D2316" s="13" t="s">
        <v>4149</v>
      </c>
      <c r="E2316">
        <v>8757</v>
      </c>
    </row>
    <row r="2317" spans="1:5" x14ac:dyDescent="0.25">
      <c r="A2317" s="13" t="s">
        <v>269</v>
      </c>
      <c r="B2317" s="13" t="s">
        <v>2682</v>
      </c>
      <c r="C2317" s="13" t="s">
        <v>4078</v>
      </c>
      <c r="D2317" s="13" t="s">
        <v>4149</v>
      </c>
      <c r="E2317">
        <v>18160</v>
      </c>
    </row>
    <row r="2318" spans="1:5" x14ac:dyDescent="0.25">
      <c r="A2318" s="13" t="s">
        <v>270</v>
      </c>
      <c r="B2318" s="13" t="s">
        <v>2683</v>
      </c>
      <c r="C2318" s="13" t="s">
        <v>4078</v>
      </c>
      <c r="D2318" s="13" t="s">
        <v>4149</v>
      </c>
      <c r="E2318">
        <v>18160</v>
      </c>
    </row>
    <row r="2319" spans="1:5" x14ac:dyDescent="0.25">
      <c r="A2319" s="13" t="s">
        <v>270</v>
      </c>
      <c r="B2319" s="13" t="s">
        <v>2684</v>
      </c>
      <c r="C2319" s="13" t="s">
        <v>4078</v>
      </c>
      <c r="D2319" s="13" t="s">
        <v>4149</v>
      </c>
      <c r="E2319">
        <v>16858</v>
      </c>
    </row>
    <row r="2320" spans="1:5" x14ac:dyDescent="0.25">
      <c r="A2320" s="13" t="s">
        <v>270</v>
      </c>
      <c r="B2320" s="13" t="s">
        <v>2685</v>
      </c>
      <c r="C2320" s="13" t="s">
        <v>4078</v>
      </c>
      <c r="D2320" s="13" t="s">
        <v>4149</v>
      </c>
      <c r="E2320">
        <v>18160</v>
      </c>
    </row>
    <row r="2321" spans="1:5" x14ac:dyDescent="0.25">
      <c r="A2321" s="13" t="s">
        <v>270</v>
      </c>
      <c r="B2321" s="13" t="s">
        <v>2686</v>
      </c>
      <c r="C2321" s="13" t="s">
        <v>4078</v>
      </c>
      <c r="D2321" s="13" t="s">
        <v>4149</v>
      </c>
      <c r="E2321">
        <v>8266</v>
      </c>
    </row>
    <row r="2322" spans="1:5" x14ac:dyDescent="0.25">
      <c r="A2322" s="13" t="s">
        <v>272</v>
      </c>
      <c r="B2322" s="13" t="s">
        <v>2687</v>
      </c>
      <c r="C2322" s="13" t="s">
        <v>4078</v>
      </c>
      <c r="D2322" s="13" t="s">
        <v>4149</v>
      </c>
      <c r="E2322">
        <v>8917</v>
      </c>
    </row>
    <row r="2323" spans="1:5" x14ac:dyDescent="0.25">
      <c r="A2323" s="13" t="s">
        <v>272</v>
      </c>
      <c r="B2323" s="13" t="s">
        <v>2688</v>
      </c>
      <c r="C2323" s="13" t="s">
        <v>4078</v>
      </c>
      <c r="D2323" s="13" t="s">
        <v>4149</v>
      </c>
      <c r="E2323">
        <v>8592</v>
      </c>
    </row>
    <row r="2324" spans="1:5" x14ac:dyDescent="0.25">
      <c r="A2324" s="13" t="s">
        <v>272</v>
      </c>
      <c r="B2324" s="13" t="s">
        <v>2689</v>
      </c>
      <c r="C2324" s="13" t="s">
        <v>4078</v>
      </c>
      <c r="D2324" s="13" t="s">
        <v>4149</v>
      </c>
      <c r="E2324">
        <v>17508</v>
      </c>
    </row>
    <row r="2325" spans="1:5" x14ac:dyDescent="0.25">
      <c r="A2325" s="13" t="s">
        <v>275</v>
      </c>
      <c r="B2325" s="13" t="s">
        <v>2690</v>
      </c>
      <c r="C2325" s="13" t="s">
        <v>4078</v>
      </c>
      <c r="D2325" s="13" t="s">
        <v>4149</v>
      </c>
      <c r="E2325">
        <v>9627</v>
      </c>
    </row>
    <row r="2326" spans="1:5" x14ac:dyDescent="0.25">
      <c r="A2326" s="13" t="s">
        <v>302</v>
      </c>
      <c r="B2326" s="13" t="s">
        <v>2691</v>
      </c>
      <c r="C2326" s="13" t="s">
        <v>4078</v>
      </c>
      <c r="D2326" s="13" t="s">
        <v>4149</v>
      </c>
      <c r="E2326">
        <v>9016</v>
      </c>
    </row>
    <row r="2327" spans="1:5" x14ac:dyDescent="0.25">
      <c r="A2327" s="13" t="s">
        <v>302</v>
      </c>
      <c r="B2327" s="13" t="s">
        <v>2692</v>
      </c>
      <c r="C2327" s="13" t="s">
        <v>4078</v>
      </c>
      <c r="D2327" s="13" t="s">
        <v>4149</v>
      </c>
      <c r="E2327">
        <v>18384</v>
      </c>
    </row>
    <row r="2328" spans="1:5" x14ac:dyDescent="0.25">
      <c r="A2328" s="13" t="s">
        <v>303</v>
      </c>
      <c r="B2328" s="13" t="s">
        <v>2693</v>
      </c>
      <c r="C2328" s="13" t="s">
        <v>4078</v>
      </c>
      <c r="D2328" s="13" t="s">
        <v>4149</v>
      </c>
      <c r="E2328">
        <v>17834</v>
      </c>
    </row>
    <row r="2329" spans="1:5" x14ac:dyDescent="0.25">
      <c r="A2329" s="13" t="s">
        <v>277</v>
      </c>
      <c r="B2329" s="13" t="s">
        <v>2694</v>
      </c>
      <c r="C2329" s="13" t="s">
        <v>4078</v>
      </c>
      <c r="D2329" s="13" t="s">
        <v>4149</v>
      </c>
      <c r="E2329">
        <v>18600</v>
      </c>
    </row>
    <row r="2330" spans="1:5" x14ac:dyDescent="0.25">
      <c r="A2330" s="13" t="s">
        <v>324</v>
      </c>
      <c r="B2330" s="13" t="s">
        <v>2695</v>
      </c>
      <c r="C2330" s="13" t="s">
        <v>4078</v>
      </c>
      <c r="D2330" s="13" t="s">
        <v>4149</v>
      </c>
      <c r="E2330">
        <v>16532</v>
      </c>
    </row>
    <row r="2331" spans="1:5" x14ac:dyDescent="0.25">
      <c r="A2331" s="13" t="s">
        <v>324</v>
      </c>
      <c r="B2331" s="13" t="s">
        <v>2696</v>
      </c>
      <c r="C2331" s="13" t="s">
        <v>4078</v>
      </c>
      <c r="D2331" s="13" t="s">
        <v>4149</v>
      </c>
      <c r="E2331">
        <v>16858</v>
      </c>
    </row>
    <row r="2332" spans="1:5" x14ac:dyDescent="0.25">
      <c r="A2332" s="13" t="s">
        <v>325</v>
      </c>
      <c r="B2332" s="13" t="s">
        <v>2697</v>
      </c>
      <c r="C2332" s="13" t="s">
        <v>4078</v>
      </c>
      <c r="D2332" s="13" t="s">
        <v>4149</v>
      </c>
      <c r="E2332">
        <v>8429</v>
      </c>
    </row>
    <row r="2333" spans="1:5" x14ac:dyDescent="0.25">
      <c r="A2333" s="13" t="s">
        <v>278</v>
      </c>
      <c r="B2333" s="13" t="s">
        <v>2698</v>
      </c>
      <c r="C2333" s="13" t="s">
        <v>4078</v>
      </c>
      <c r="D2333" s="13" t="s">
        <v>4149</v>
      </c>
      <c r="E2333">
        <v>17184</v>
      </c>
    </row>
    <row r="2334" spans="1:5" x14ac:dyDescent="0.25">
      <c r="A2334" s="13" t="s">
        <v>279</v>
      </c>
      <c r="B2334" s="13" t="s">
        <v>2699</v>
      </c>
      <c r="C2334" s="13" t="s">
        <v>4078</v>
      </c>
      <c r="D2334" s="13" t="s">
        <v>4149</v>
      </c>
      <c r="E2334">
        <v>8812</v>
      </c>
    </row>
    <row r="2335" spans="1:5" x14ac:dyDescent="0.25">
      <c r="A2335" s="13" t="s">
        <v>280</v>
      </c>
      <c r="B2335" s="13" t="s">
        <v>2700</v>
      </c>
      <c r="C2335" s="13" t="s">
        <v>4078</v>
      </c>
      <c r="D2335" s="13" t="s">
        <v>4149</v>
      </c>
      <c r="E2335">
        <v>9242</v>
      </c>
    </row>
    <row r="2336" spans="1:5" x14ac:dyDescent="0.25">
      <c r="A2336" s="13" t="s">
        <v>305</v>
      </c>
      <c r="B2336" s="13" t="s">
        <v>2701</v>
      </c>
      <c r="C2336" s="13" t="s">
        <v>4078</v>
      </c>
      <c r="D2336" s="13" t="s">
        <v>4149</v>
      </c>
      <c r="E2336">
        <v>8429</v>
      </c>
    </row>
    <row r="2337" spans="1:5" x14ac:dyDescent="0.25">
      <c r="A2337" s="13" t="s">
        <v>282</v>
      </c>
      <c r="B2337" s="13" t="s">
        <v>2702</v>
      </c>
      <c r="C2337" s="13" t="s">
        <v>4078</v>
      </c>
      <c r="D2337" s="13" t="s">
        <v>4149</v>
      </c>
      <c r="E2337">
        <v>8917</v>
      </c>
    </row>
    <row r="2338" spans="1:5" x14ac:dyDescent="0.25">
      <c r="A2338" s="13" t="s">
        <v>307</v>
      </c>
      <c r="B2338" s="13" t="s">
        <v>2703</v>
      </c>
      <c r="C2338" s="13" t="s">
        <v>4078</v>
      </c>
      <c r="D2338" s="13" t="s">
        <v>4149</v>
      </c>
      <c r="E2338">
        <v>8592</v>
      </c>
    </row>
    <row r="2339" spans="1:5" x14ac:dyDescent="0.25">
      <c r="A2339" s="13" t="s">
        <v>283</v>
      </c>
      <c r="B2339" s="13" t="s">
        <v>2704</v>
      </c>
      <c r="C2339" s="13" t="s">
        <v>4078</v>
      </c>
      <c r="D2339" s="13" t="s">
        <v>4149</v>
      </c>
      <c r="E2339">
        <v>8431</v>
      </c>
    </row>
    <row r="2340" spans="1:5" x14ac:dyDescent="0.25">
      <c r="A2340" s="13" t="s">
        <v>283</v>
      </c>
      <c r="B2340" s="13" t="s">
        <v>2705</v>
      </c>
      <c r="C2340" s="13" t="s">
        <v>4078</v>
      </c>
      <c r="D2340" s="13" t="s">
        <v>4149</v>
      </c>
      <c r="E2340">
        <v>16858</v>
      </c>
    </row>
    <row r="2341" spans="1:5" x14ac:dyDescent="0.25">
      <c r="A2341" s="13" t="s">
        <v>309</v>
      </c>
      <c r="B2341" s="13" t="s">
        <v>2706</v>
      </c>
      <c r="C2341" s="13" t="s">
        <v>4078</v>
      </c>
      <c r="D2341" s="13" t="s">
        <v>4149</v>
      </c>
      <c r="E2341">
        <v>18484</v>
      </c>
    </row>
    <row r="2342" spans="1:5" x14ac:dyDescent="0.25">
      <c r="A2342" s="13" t="s">
        <v>287</v>
      </c>
      <c r="B2342" s="13" t="s">
        <v>2707</v>
      </c>
      <c r="C2342" s="13" t="s">
        <v>4078</v>
      </c>
      <c r="D2342" s="13" t="s">
        <v>4149</v>
      </c>
      <c r="E2342">
        <v>9297</v>
      </c>
    </row>
    <row r="2343" spans="1:5" x14ac:dyDescent="0.25">
      <c r="A2343" s="13" t="s">
        <v>289</v>
      </c>
      <c r="B2343" s="13" t="s">
        <v>2708</v>
      </c>
      <c r="C2343" s="13" t="s">
        <v>4078</v>
      </c>
      <c r="D2343" s="13" t="s">
        <v>4149</v>
      </c>
      <c r="E2343">
        <v>8429</v>
      </c>
    </row>
    <row r="2344" spans="1:5" x14ac:dyDescent="0.25">
      <c r="A2344" s="13" t="s">
        <v>311</v>
      </c>
      <c r="B2344" s="13" t="s">
        <v>2709</v>
      </c>
      <c r="C2344" s="13" t="s">
        <v>4078</v>
      </c>
      <c r="D2344" s="13" t="s">
        <v>4149</v>
      </c>
      <c r="E2344">
        <v>17184</v>
      </c>
    </row>
    <row r="2345" spans="1:5" x14ac:dyDescent="0.25">
      <c r="A2345" s="13" t="s">
        <v>290</v>
      </c>
      <c r="B2345" s="13" t="s">
        <v>2710</v>
      </c>
      <c r="C2345" s="13" t="s">
        <v>4078</v>
      </c>
      <c r="D2345" s="13" t="s">
        <v>4149</v>
      </c>
      <c r="E2345">
        <v>19350</v>
      </c>
    </row>
    <row r="2346" spans="1:5" x14ac:dyDescent="0.25">
      <c r="A2346" s="13" t="s">
        <v>290</v>
      </c>
      <c r="B2346" s="13" t="s">
        <v>2711</v>
      </c>
      <c r="C2346" s="13" t="s">
        <v>4078</v>
      </c>
      <c r="D2346" s="13" t="s">
        <v>4149</v>
      </c>
      <c r="E2346">
        <v>8917</v>
      </c>
    </row>
    <row r="2347" spans="1:5" x14ac:dyDescent="0.25">
      <c r="A2347" s="13" t="s">
        <v>295</v>
      </c>
      <c r="B2347" s="13" t="s">
        <v>2712</v>
      </c>
      <c r="C2347" s="13" t="s">
        <v>4078</v>
      </c>
      <c r="D2347" s="13" t="s">
        <v>4149</v>
      </c>
      <c r="E2347">
        <v>17184</v>
      </c>
    </row>
    <row r="2348" spans="1:5" x14ac:dyDescent="0.25">
      <c r="A2348" s="13" t="s">
        <v>312</v>
      </c>
      <c r="B2348" s="13" t="s">
        <v>2713</v>
      </c>
      <c r="C2348" s="13" t="s">
        <v>4078</v>
      </c>
      <c r="D2348" s="13" t="s">
        <v>4149</v>
      </c>
      <c r="E2348">
        <v>17508</v>
      </c>
    </row>
    <row r="2349" spans="1:5" x14ac:dyDescent="0.25">
      <c r="A2349" s="13" t="s">
        <v>296</v>
      </c>
      <c r="B2349" s="13" t="s">
        <v>2714</v>
      </c>
      <c r="C2349" s="13" t="s">
        <v>4078</v>
      </c>
      <c r="D2349" s="13" t="s">
        <v>4149</v>
      </c>
      <c r="E2349">
        <v>18160</v>
      </c>
    </row>
    <row r="2350" spans="1:5" x14ac:dyDescent="0.25">
      <c r="A2350" s="13" t="s">
        <v>296</v>
      </c>
      <c r="B2350" s="13" t="s">
        <v>2715</v>
      </c>
      <c r="C2350" s="13" t="s">
        <v>4078</v>
      </c>
      <c r="D2350" s="13" t="s">
        <v>4149</v>
      </c>
      <c r="E2350">
        <v>18821.099999999999</v>
      </c>
    </row>
    <row r="2351" spans="1:5" x14ac:dyDescent="0.25">
      <c r="A2351" s="13" t="s">
        <v>296</v>
      </c>
      <c r="B2351" s="13" t="s">
        <v>2716</v>
      </c>
      <c r="C2351" s="13" t="s">
        <v>4078</v>
      </c>
      <c r="D2351" s="13" t="s">
        <v>4149</v>
      </c>
      <c r="E2351">
        <v>9080</v>
      </c>
    </row>
    <row r="2352" spans="1:5" x14ac:dyDescent="0.25">
      <c r="A2352" s="13" t="s">
        <v>313</v>
      </c>
      <c r="B2352" s="13" t="s">
        <v>2717</v>
      </c>
      <c r="C2352" s="13" t="s">
        <v>4078</v>
      </c>
      <c r="D2352" s="13" t="s">
        <v>4149</v>
      </c>
      <c r="E2352">
        <v>8592</v>
      </c>
    </row>
    <row r="2353" spans="1:5" x14ac:dyDescent="0.25">
      <c r="A2353" s="13" t="s">
        <v>297</v>
      </c>
      <c r="B2353" s="13" t="s">
        <v>2718</v>
      </c>
      <c r="C2353" s="13" t="s">
        <v>4078</v>
      </c>
      <c r="D2353" s="13" t="s">
        <v>4149</v>
      </c>
      <c r="E2353">
        <v>8754</v>
      </c>
    </row>
    <row r="2354" spans="1:5" x14ac:dyDescent="0.25">
      <c r="A2354" s="13" t="s">
        <v>331</v>
      </c>
      <c r="B2354" s="13" t="s">
        <v>2719</v>
      </c>
      <c r="C2354" s="13" t="s">
        <v>4078</v>
      </c>
      <c r="D2354" s="13" t="s">
        <v>4149</v>
      </c>
      <c r="E2354">
        <v>8429</v>
      </c>
    </row>
    <row r="2355" spans="1:5" x14ac:dyDescent="0.25">
      <c r="A2355" s="13" t="s">
        <v>331</v>
      </c>
      <c r="B2355" s="13" t="s">
        <v>2720</v>
      </c>
      <c r="C2355" s="13" t="s">
        <v>4078</v>
      </c>
      <c r="D2355" s="13" t="s">
        <v>4149</v>
      </c>
      <c r="E2355">
        <v>20660</v>
      </c>
    </row>
    <row r="2356" spans="1:5" x14ac:dyDescent="0.25">
      <c r="A2356" s="13" t="s">
        <v>335</v>
      </c>
      <c r="B2356" s="13" t="s">
        <v>2721</v>
      </c>
      <c r="C2356" s="13" t="s">
        <v>4078</v>
      </c>
      <c r="D2356" s="13" t="s">
        <v>4149</v>
      </c>
      <c r="E2356">
        <v>8431</v>
      </c>
    </row>
    <row r="2357" spans="1:5" x14ac:dyDescent="0.25">
      <c r="A2357" s="13" t="s">
        <v>315</v>
      </c>
      <c r="B2357" s="13" t="s">
        <v>2722</v>
      </c>
      <c r="C2357" s="13" t="s">
        <v>4078</v>
      </c>
      <c r="D2357" s="13" t="s">
        <v>4149</v>
      </c>
      <c r="E2357">
        <v>18824</v>
      </c>
    </row>
    <row r="2358" spans="1:5" x14ac:dyDescent="0.25">
      <c r="A2358" s="13" t="s">
        <v>332</v>
      </c>
      <c r="B2358" s="13" t="s">
        <v>2723</v>
      </c>
      <c r="C2358" s="13" t="s">
        <v>4078</v>
      </c>
      <c r="D2358" s="13" t="s">
        <v>4149</v>
      </c>
      <c r="E2358">
        <v>18484</v>
      </c>
    </row>
    <row r="2359" spans="1:5" x14ac:dyDescent="0.25">
      <c r="A2359" s="13" t="s">
        <v>332</v>
      </c>
      <c r="B2359" s="13" t="s">
        <v>2724</v>
      </c>
      <c r="C2359" s="13" t="s">
        <v>4078</v>
      </c>
      <c r="D2359" s="13" t="s">
        <v>4149</v>
      </c>
      <c r="E2359">
        <v>8266</v>
      </c>
    </row>
    <row r="2360" spans="1:5" x14ac:dyDescent="0.25">
      <c r="A2360" s="13" t="s">
        <v>332</v>
      </c>
      <c r="B2360" s="13" t="s">
        <v>2725</v>
      </c>
      <c r="C2360" s="13" t="s">
        <v>4078</v>
      </c>
      <c r="D2360" s="13" t="s">
        <v>4149</v>
      </c>
      <c r="E2360">
        <v>17834</v>
      </c>
    </row>
    <row r="2361" spans="1:5" x14ac:dyDescent="0.25">
      <c r="A2361" s="13" t="s">
        <v>316</v>
      </c>
      <c r="B2361" s="13" t="s">
        <v>2726</v>
      </c>
      <c r="C2361" s="13" t="s">
        <v>4078</v>
      </c>
      <c r="D2361" s="13" t="s">
        <v>4149</v>
      </c>
      <c r="E2361">
        <v>17184</v>
      </c>
    </row>
    <row r="2362" spans="1:5" x14ac:dyDescent="0.25">
      <c r="A2362" s="13" t="s">
        <v>316</v>
      </c>
      <c r="B2362" s="13" t="s">
        <v>2727</v>
      </c>
      <c r="C2362" s="13" t="s">
        <v>4078</v>
      </c>
      <c r="D2362" s="13" t="s">
        <v>4149</v>
      </c>
      <c r="E2362">
        <v>17948</v>
      </c>
    </row>
    <row r="2363" spans="1:5" x14ac:dyDescent="0.25">
      <c r="A2363" s="13" t="s">
        <v>316</v>
      </c>
      <c r="B2363" s="13" t="s">
        <v>2728</v>
      </c>
      <c r="C2363" s="13" t="s">
        <v>4078</v>
      </c>
      <c r="D2363" s="13" t="s">
        <v>4149</v>
      </c>
      <c r="E2363">
        <v>17958</v>
      </c>
    </row>
    <row r="2364" spans="1:5" x14ac:dyDescent="0.25">
      <c r="A2364" s="13" t="s">
        <v>316</v>
      </c>
      <c r="B2364" s="13" t="s">
        <v>2729</v>
      </c>
      <c r="C2364" s="13" t="s">
        <v>4078</v>
      </c>
      <c r="D2364" s="13" t="s">
        <v>4149</v>
      </c>
      <c r="E2364">
        <v>8266</v>
      </c>
    </row>
    <row r="2365" spans="1:5" x14ac:dyDescent="0.25">
      <c r="A2365" s="13" t="s">
        <v>316</v>
      </c>
      <c r="B2365" s="13" t="s">
        <v>2730</v>
      </c>
      <c r="C2365" s="13" t="s">
        <v>4078</v>
      </c>
      <c r="D2365" s="13" t="s">
        <v>4149</v>
      </c>
      <c r="E2365">
        <v>18054</v>
      </c>
    </row>
    <row r="2366" spans="1:5" x14ac:dyDescent="0.25">
      <c r="A2366" s="13" t="s">
        <v>317</v>
      </c>
      <c r="B2366" s="13" t="s">
        <v>2731</v>
      </c>
      <c r="C2366" s="13" t="s">
        <v>4078</v>
      </c>
      <c r="D2366" s="13" t="s">
        <v>4149</v>
      </c>
      <c r="E2366">
        <v>17834</v>
      </c>
    </row>
    <row r="2367" spans="1:5" x14ac:dyDescent="0.25">
      <c r="A2367" s="13" t="s">
        <v>317</v>
      </c>
      <c r="B2367" s="13" t="s">
        <v>2732</v>
      </c>
      <c r="C2367" s="13" t="s">
        <v>4078</v>
      </c>
      <c r="D2367" s="13" t="s">
        <v>4149</v>
      </c>
      <c r="E2367">
        <v>16858</v>
      </c>
    </row>
    <row r="2368" spans="1:5" x14ac:dyDescent="0.25">
      <c r="A2368" s="13" t="s">
        <v>319</v>
      </c>
      <c r="B2368" s="13" t="s">
        <v>2733</v>
      </c>
      <c r="C2368" s="13" t="s">
        <v>4078</v>
      </c>
      <c r="D2368" s="13" t="s">
        <v>4149</v>
      </c>
      <c r="E2368">
        <v>17184</v>
      </c>
    </row>
    <row r="2369" spans="1:5" x14ac:dyDescent="0.25">
      <c r="A2369" s="13" t="s">
        <v>264</v>
      </c>
      <c r="B2369" s="13" t="s">
        <v>2734</v>
      </c>
      <c r="C2369" s="13" t="s">
        <v>4079</v>
      </c>
      <c r="D2369" s="13" t="s">
        <v>4149</v>
      </c>
      <c r="E2369">
        <v>18698</v>
      </c>
    </row>
    <row r="2370" spans="1:5" x14ac:dyDescent="0.25">
      <c r="A2370" s="13" t="s">
        <v>264</v>
      </c>
      <c r="B2370" s="13" t="s">
        <v>2735</v>
      </c>
      <c r="C2370" s="13" t="s">
        <v>4079</v>
      </c>
      <c r="D2370" s="13" t="s">
        <v>4149</v>
      </c>
      <c r="E2370">
        <v>19350</v>
      </c>
    </row>
    <row r="2371" spans="1:5" x14ac:dyDescent="0.25">
      <c r="A2371" s="13" t="s">
        <v>265</v>
      </c>
      <c r="B2371" s="13" t="s">
        <v>2736</v>
      </c>
      <c r="C2371" s="13" t="s">
        <v>4079</v>
      </c>
      <c r="D2371" s="13" t="s">
        <v>4149</v>
      </c>
      <c r="E2371">
        <v>21628</v>
      </c>
    </row>
    <row r="2372" spans="1:5" x14ac:dyDescent="0.25">
      <c r="A2372" s="13" t="s">
        <v>266</v>
      </c>
      <c r="B2372" s="13" t="s">
        <v>2737</v>
      </c>
      <c r="C2372" s="13" t="s">
        <v>4079</v>
      </c>
      <c r="D2372" s="13" t="s">
        <v>4149</v>
      </c>
      <c r="E2372">
        <v>19350</v>
      </c>
    </row>
    <row r="2373" spans="1:5" x14ac:dyDescent="0.25">
      <c r="A2373" s="13" t="s">
        <v>266</v>
      </c>
      <c r="B2373" s="13" t="s">
        <v>2738</v>
      </c>
      <c r="C2373" s="13" t="s">
        <v>4079</v>
      </c>
      <c r="D2373" s="13" t="s">
        <v>4149</v>
      </c>
      <c r="E2373">
        <v>21628</v>
      </c>
    </row>
    <row r="2374" spans="1:5" x14ac:dyDescent="0.25">
      <c r="A2374" s="13" t="s">
        <v>321</v>
      </c>
      <c r="B2374" s="13" t="s">
        <v>2739</v>
      </c>
      <c r="C2374" s="13" t="s">
        <v>4079</v>
      </c>
      <c r="D2374" s="13" t="s">
        <v>4149</v>
      </c>
      <c r="E2374">
        <v>20976</v>
      </c>
    </row>
    <row r="2375" spans="1:5" x14ac:dyDescent="0.25">
      <c r="A2375" s="13" t="s">
        <v>321</v>
      </c>
      <c r="B2375" s="13" t="s">
        <v>2740</v>
      </c>
      <c r="C2375" s="13" t="s">
        <v>4079</v>
      </c>
      <c r="D2375" s="13" t="s">
        <v>4149</v>
      </c>
      <c r="E2375">
        <v>19024</v>
      </c>
    </row>
    <row r="2376" spans="1:5" x14ac:dyDescent="0.25">
      <c r="A2376" s="13" t="s">
        <v>267</v>
      </c>
      <c r="B2376" s="13" t="s">
        <v>2741</v>
      </c>
      <c r="C2376" s="13" t="s">
        <v>4079</v>
      </c>
      <c r="D2376" s="13" t="s">
        <v>4149</v>
      </c>
      <c r="E2376">
        <v>18048</v>
      </c>
    </row>
    <row r="2377" spans="1:5" x14ac:dyDescent="0.25">
      <c r="A2377" s="13" t="s">
        <v>299</v>
      </c>
      <c r="B2377" s="13" t="s">
        <v>2742</v>
      </c>
      <c r="C2377" s="13" t="s">
        <v>4079</v>
      </c>
      <c r="D2377" s="13" t="s">
        <v>4149</v>
      </c>
      <c r="E2377">
        <v>20000</v>
      </c>
    </row>
    <row r="2378" spans="1:5" x14ac:dyDescent="0.25">
      <c r="A2378" s="13" t="s">
        <v>268</v>
      </c>
      <c r="B2378" s="13" t="s">
        <v>2743</v>
      </c>
      <c r="C2378" s="13" t="s">
        <v>4079</v>
      </c>
      <c r="D2378" s="13" t="s">
        <v>4149</v>
      </c>
      <c r="E2378">
        <v>20000</v>
      </c>
    </row>
    <row r="2379" spans="1:5" x14ac:dyDescent="0.25">
      <c r="A2379" s="13" t="s">
        <v>269</v>
      </c>
      <c r="B2379" s="13" t="s">
        <v>2744</v>
      </c>
      <c r="C2379" s="13" t="s">
        <v>4079</v>
      </c>
      <c r="D2379" s="13" t="s">
        <v>4149</v>
      </c>
      <c r="E2379">
        <v>9512</v>
      </c>
    </row>
    <row r="2380" spans="1:5" x14ac:dyDescent="0.25">
      <c r="A2380" s="13" t="s">
        <v>269</v>
      </c>
      <c r="B2380" s="13" t="s">
        <v>2745</v>
      </c>
      <c r="C2380" s="13" t="s">
        <v>4079</v>
      </c>
      <c r="D2380" s="13" t="s">
        <v>4149</v>
      </c>
      <c r="E2380">
        <v>10976</v>
      </c>
    </row>
    <row r="2381" spans="1:5" x14ac:dyDescent="0.25">
      <c r="A2381" s="13" t="s">
        <v>270</v>
      </c>
      <c r="B2381" s="13" t="s">
        <v>2746</v>
      </c>
      <c r="C2381" s="13" t="s">
        <v>4079</v>
      </c>
      <c r="D2381" s="13" t="s">
        <v>4149</v>
      </c>
      <c r="E2381">
        <v>23254</v>
      </c>
    </row>
    <row r="2382" spans="1:5" x14ac:dyDescent="0.25">
      <c r="A2382" s="13" t="s">
        <v>270</v>
      </c>
      <c r="B2382" s="13" t="s">
        <v>2747</v>
      </c>
      <c r="C2382" s="13" t="s">
        <v>4079</v>
      </c>
      <c r="D2382" s="13" t="s">
        <v>4149</v>
      </c>
      <c r="E2382">
        <v>20652</v>
      </c>
    </row>
    <row r="2383" spans="1:5" x14ac:dyDescent="0.25">
      <c r="A2383" s="13" t="s">
        <v>334</v>
      </c>
      <c r="B2383" s="13" t="s">
        <v>2748</v>
      </c>
      <c r="C2383" s="13" t="s">
        <v>4079</v>
      </c>
      <c r="D2383" s="13" t="s">
        <v>4149</v>
      </c>
      <c r="E2383">
        <v>20000</v>
      </c>
    </row>
    <row r="2384" spans="1:5" x14ac:dyDescent="0.25">
      <c r="A2384" s="13" t="s">
        <v>334</v>
      </c>
      <c r="B2384" s="13" t="s">
        <v>2749</v>
      </c>
      <c r="C2384" s="13" t="s">
        <v>4079</v>
      </c>
      <c r="D2384" s="13" t="s">
        <v>4149</v>
      </c>
      <c r="E2384">
        <v>22604</v>
      </c>
    </row>
    <row r="2385" spans="1:5" x14ac:dyDescent="0.25">
      <c r="A2385" s="13" t="s">
        <v>334</v>
      </c>
      <c r="B2385" s="13" t="s">
        <v>2750</v>
      </c>
      <c r="C2385" s="13" t="s">
        <v>4079</v>
      </c>
      <c r="D2385" s="13" t="s">
        <v>4149</v>
      </c>
      <c r="E2385">
        <v>20000</v>
      </c>
    </row>
    <row r="2386" spans="1:5" x14ac:dyDescent="0.25">
      <c r="A2386" s="13" t="s">
        <v>273</v>
      </c>
      <c r="B2386" s="13" t="s">
        <v>2751</v>
      </c>
      <c r="C2386" s="13" t="s">
        <v>4079</v>
      </c>
      <c r="D2386" s="13" t="s">
        <v>4149</v>
      </c>
      <c r="E2386">
        <v>20976</v>
      </c>
    </row>
    <row r="2387" spans="1:5" x14ac:dyDescent="0.25">
      <c r="A2387" s="13" t="s">
        <v>273</v>
      </c>
      <c r="B2387" s="13" t="s">
        <v>2752</v>
      </c>
      <c r="C2387" s="13" t="s">
        <v>4079</v>
      </c>
      <c r="D2387" s="13" t="s">
        <v>4149</v>
      </c>
      <c r="E2387">
        <v>10976</v>
      </c>
    </row>
    <row r="2388" spans="1:5" x14ac:dyDescent="0.25">
      <c r="A2388" s="13" t="s">
        <v>274</v>
      </c>
      <c r="B2388" s="13" t="s">
        <v>2753</v>
      </c>
      <c r="C2388" s="13" t="s">
        <v>4079</v>
      </c>
      <c r="D2388" s="13" t="s">
        <v>4149</v>
      </c>
      <c r="E2388">
        <v>20336</v>
      </c>
    </row>
    <row r="2389" spans="1:5" x14ac:dyDescent="0.25">
      <c r="A2389" s="13" t="s">
        <v>274</v>
      </c>
      <c r="B2389" s="13" t="s">
        <v>2754</v>
      </c>
      <c r="C2389" s="13" t="s">
        <v>4079</v>
      </c>
      <c r="D2389" s="13" t="s">
        <v>4149</v>
      </c>
      <c r="E2389">
        <v>19676</v>
      </c>
    </row>
    <row r="2390" spans="1:5" x14ac:dyDescent="0.25">
      <c r="A2390" s="13" t="s">
        <v>300</v>
      </c>
      <c r="B2390" s="13" t="s">
        <v>2755</v>
      </c>
      <c r="C2390" s="13" t="s">
        <v>4079</v>
      </c>
      <c r="D2390" s="13" t="s">
        <v>4149</v>
      </c>
      <c r="E2390">
        <v>10814</v>
      </c>
    </row>
    <row r="2391" spans="1:5" x14ac:dyDescent="0.25">
      <c r="A2391" s="13" t="s">
        <v>300</v>
      </c>
      <c r="B2391" s="13" t="s">
        <v>2756</v>
      </c>
      <c r="C2391" s="13" t="s">
        <v>4079</v>
      </c>
      <c r="D2391" s="13" t="s">
        <v>4149</v>
      </c>
      <c r="E2391">
        <v>22604</v>
      </c>
    </row>
    <row r="2392" spans="1:5" x14ac:dyDescent="0.25">
      <c r="A2392" s="13" t="s">
        <v>301</v>
      </c>
      <c r="B2392" s="13" t="s">
        <v>2757</v>
      </c>
      <c r="C2392" s="13" t="s">
        <v>4079</v>
      </c>
      <c r="D2392" s="13" t="s">
        <v>4149</v>
      </c>
      <c r="E2392">
        <v>9838</v>
      </c>
    </row>
    <row r="2393" spans="1:5" x14ac:dyDescent="0.25">
      <c r="A2393" s="13" t="s">
        <v>301</v>
      </c>
      <c r="B2393" s="13" t="s">
        <v>2758</v>
      </c>
      <c r="C2393" s="13" t="s">
        <v>4079</v>
      </c>
      <c r="D2393" s="13" t="s">
        <v>4149</v>
      </c>
      <c r="E2393">
        <v>20000</v>
      </c>
    </row>
    <row r="2394" spans="1:5" x14ac:dyDescent="0.25">
      <c r="A2394" s="13" t="s">
        <v>275</v>
      </c>
      <c r="B2394" s="13" t="s">
        <v>2759</v>
      </c>
      <c r="C2394" s="13" t="s">
        <v>4079</v>
      </c>
      <c r="D2394" s="13" t="s">
        <v>4149</v>
      </c>
      <c r="E2394">
        <v>20976</v>
      </c>
    </row>
    <row r="2395" spans="1:5" x14ac:dyDescent="0.25">
      <c r="A2395" s="13" t="s">
        <v>350</v>
      </c>
      <c r="B2395" s="13" t="s">
        <v>2760</v>
      </c>
      <c r="C2395" s="13" t="s">
        <v>4079</v>
      </c>
      <c r="D2395" s="13" t="s">
        <v>4149</v>
      </c>
      <c r="E2395">
        <v>20976</v>
      </c>
    </row>
    <row r="2396" spans="1:5" x14ac:dyDescent="0.25">
      <c r="A2396" s="13" t="s">
        <v>350</v>
      </c>
      <c r="B2396" s="13" t="s">
        <v>2761</v>
      </c>
      <c r="C2396" s="13" t="s">
        <v>4079</v>
      </c>
      <c r="D2396" s="13" t="s">
        <v>4149</v>
      </c>
      <c r="E2396">
        <v>9838</v>
      </c>
    </row>
    <row r="2397" spans="1:5" x14ac:dyDescent="0.25">
      <c r="A2397" s="13" t="s">
        <v>350</v>
      </c>
      <c r="B2397" s="13" t="s">
        <v>2762</v>
      </c>
      <c r="C2397" s="13" t="s">
        <v>4079</v>
      </c>
      <c r="D2397" s="13" t="s">
        <v>4149</v>
      </c>
      <c r="E2397">
        <v>20652</v>
      </c>
    </row>
    <row r="2398" spans="1:5" x14ac:dyDescent="0.25">
      <c r="A2398" s="13" t="s">
        <v>302</v>
      </c>
      <c r="B2398" s="13" t="s">
        <v>2763</v>
      </c>
      <c r="C2398" s="13" t="s">
        <v>4079</v>
      </c>
      <c r="D2398" s="13" t="s">
        <v>4149</v>
      </c>
      <c r="E2398">
        <v>18374</v>
      </c>
    </row>
    <row r="2399" spans="1:5" x14ac:dyDescent="0.25">
      <c r="A2399" s="13" t="s">
        <v>276</v>
      </c>
      <c r="B2399" s="13" t="s">
        <v>2764</v>
      </c>
      <c r="C2399" s="13" t="s">
        <v>4079</v>
      </c>
      <c r="D2399" s="13" t="s">
        <v>4149</v>
      </c>
      <c r="E2399">
        <v>18608</v>
      </c>
    </row>
    <row r="2400" spans="1:5" x14ac:dyDescent="0.25">
      <c r="A2400" s="13" t="s">
        <v>276</v>
      </c>
      <c r="B2400" s="13" t="s">
        <v>2765</v>
      </c>
      <c r="C2400" s="13" t="s">
        <v>4079</v>
      </c>
      <c r="D2400" s="13" t="s">
        <v>4149</v>
      </c>
      <c r="E2400">
        <v>21302</v>
      </c>
    </row>
    <row r="2401" spans="1:5" x14ac:dyDescent="0.25">
      <c r="A2401" s="13" t="s">
        <v>303</v>
      </c>
      <c r="B2401" s="13" t="s">
        <v>2766</v>
      </c>
      <c r="C2401" s="13" t="s">
        <v>4079</v>
      </c>
      <c r="D2401" s="13" t="s">
        <v>4149</v>
      </c>
      <c r="E2401">
        <v>19024</v>
      </c>
    </row>
    <row r="2402" spans="1:5" x14ac:dyDescent="0.25">
      <c r="A2402" s="13" t="s">
        <v>303</v>
      </c>
      <c r="B2402" s="13" t="s">
        <v>2767</v>
      </c>
      <c r="C2402" s="13" t="s">
        <v>4079</v>
      </c>
      <c r="D2402" s="13" t="s">
        <v>4149</v>
      </c>
      <c r="E2402">
        <v>18374</v>
      </c>
    </row>
    <row r="2403" spans="1:5" x14ac:dyDescent="0.25">
      <c r="A2403" s="13" t="s">
        <v>322</v>
      </c>
      <c r="B2403" s="13" t="s">
        <v>2768</v>
      </c>
      <c r="C2403" s="13" t="s">
        <v>4079</v>
      </c>
      <c r="D2403" s="13" t="s">
        <v>4149</v>
      </c>
      <c r="E2403">
        <v>21952</v>
      </c>
    </row>
    <row r="2404" spans="1:5" x14ac:dyDescent="0.25">
      <c r="A2404" s="13" t="s">
        <v>322</v>
      </c>
      <c r="B2404" s="13" t="s">
        <v>2769</v>
      </c>
      <c r="C2404" s="13" t="s">
        <v>4079</v>
      </c>
      <c r="D2404" s="13" t="s">
        <v>4149</v>
      </c>
      <c r="E2404">
        <v>21952</v>
      </c>
    </row>
    <row r="2405" spans="1:5" x14ac:dyDescent="0.25">
      <c r="A2405" s="13" t="s">
        <v>277</v>
      </c>
      <c r="B2405" s="13" t="s">
        <v>2770</v>
      </c>
      <c r="C2405" s="13" t="s">
        <v>4079</v>
      </c>
      <c r="D2405" s="13" t="s">
        <v>4149</v>
      </c>
      <c r="E2405">
        <v>19024</v>
      </c>
    </row>
    <row r="2406" spans="1:5" x14ac:dyDescent="0.25">
      <c r="A2406" s="13" t="s">
        <v>277</v>
      </c>
      <c r="B2406" s="13" t="s">
        <v>2771</v>
      </c>
      <c r="C2406" s="13" t="s">
        <v>4079</v>
      </c>
      <c r="D2406" s="13" t="s">
        <v>4149</v>
      </c>
      <c r="E2406">
        <v>10326</v>
      </c>
    </row>
    <row r="2407" spans="1:5" x14ac:dyDescent="0.25">
      <c r="A2407" s="13" t="s">
        <v>277</v>
      </c>
      <c r="B2407" s="13" t="s">
        <v>2772</v>
      </c>
      <c r="C2407" s="13" t="s">
        <v>4079</v>
      </c>
      <c r="D2407" s="13" t="s">
        <v>4149</v>
      </c>
      <c r="E2407">
        <v>18698</v>
      </c>
    </row>
    <row r="2408" spans="1:5" x14ac:dyDescent="0.25">
      <c r="A2408" s="13" t="s">
        <v>304</v>
      </c>
      <c r="B2408" s="13" t="s">
        <v>2773</v>
      </c>
      <c r="C2408" s="13" t="s">
        <v>4079</v>
      </c>
      <c r="D2408" s="13" t="s">
        <v>4149</v>
      </c>
      <c r="E2408">
        <v>19354</v>
      </c>
    </row>
    <row r="2409" spans="1:5" x14ac:dyDescent="0.25">
      <c r="A2409" s="13" t="s">
        <v>304</v>
      </c>
      <c r="B2409" s="13" t="s">
        <v>2774</v>
      </c>
      <c r="C2409" s="13" t="s">
        <v>4079</v>
      </c>
      <c r="D2409" s="13" t="s">
        <v>4149</v>
      </c>
      <c r="E2409">
        <v>19676</v>
      </c>
    </row>
    <row r="2410" spans="1:5" x14ac:dyDescent="0.25">
      <c r="A2410" s="13" t="s">
        <v>304</v>
      </c>
      <c r="B2410" s="13" t="s">
        <v>2775</v>
      </c>
      <c r="C2410" s="13" t="s">
        <v>4079</v>
      </c>
      <c r="D2410" s="13" t="s">
        <v>4149</v>
      </c>
      <c r="E2410">
        <v>19676</v>
      </c>
    </row>
    <row r="2411" spans="1:5" x14ac:dyDescent="0.25">
      <c r="A2411" s="13" t="s">
        <v>304</v>
      </c>
      <c r="B2411" s="13" t="s">
        <v>2776</v>
      </c>
      <c r="C2411" s="13" t="s">
        <v>4079</v>
      </c>
      <c r="D2411" s="13" t="s">
        <v>4149</v>
      </c>
      <c r="E2411">
        <v>20000</v>
      </c>
    </row>
    <row r="2412" spans="1:5" x14ac:dyDescent="0.25">
      <c r="A2412" s="13" t="s">
        <v>304</v>
      </c>
      <c r="B2412" s="13" t="s">
        <v>2777</v>
      </c>
      <c r="C2412" s="13" t="s">
        <v>4079</v>
      </c>
      <c r="D2412" s="13" t="s">
        <v>4149</v>
      </c>
      <c r="E2412">
        <v>9675</v>
      </c>
    </row>
    <row r="2413" spans="1:5" x14ac:dyDescent="0.25">
      <c r="A2413" s="13" t="s">
        <v>304</v>
      </c>
      <c r="B2413" s="13" t="s">
        <v>2778</v>
      </c>
      <c r="C2413" s="13" t="s">
        <v>4079</v>
      </c>
      <c r="D2413" s="13" t="s">
        <v>4149</v>
      </c>
      <c r="E2413">
        <v>22278</v>
      </c>
    </row>
    <row r="2414" spans="1:5" x14ac:dyDescent="0.25">
      <c r="A2414" s="13" t="s">
        <v>324</v>
      </c>
      <c r="B2414" s="13" t="s">
        <v>2779</v>
      </c>
      <c r="C2414" s="13" t="s">
        <v>4079</v>
      </c>
      <c r="D2414" s="13" t="s">
        <v>4149</v>
      </c>
      <c r="E2414">
        <v>17184</v>
      </c>
    </row>
    <row r="2415" spans="1:5" x14ac:dyDescent="0.25">
      <c r="A2415" s="13" t="s">
        <v>325</v>
      </c>
      <c r="B2415" s="13" t="s">
        <v>2780</v>
      </c>
      <c r="C2415" s="13" t="s">
        <v>4079</v>
      </c>
      <c r="D2415" s="13" t="s">
        <v>4149</v>
      </c>
      <c r="E2415">
        <v>21952</v>
      </c>
    </row>
    <row r="2416" spans="1:5" x14ac:dyDescent="0.25">
      <c r="A2416" s="13" t="s">
        <v>278</v>
      </c>
      <c r="B2416" s="13" t="s">
        <v>2781</v>
      </c>
      <c r="C2416" s="13" t="s">
        <v>4079</v>
      </c>
      <c r="D2416" s="13" t="s">
        <v>4149</v>
      </c>
      <c r="E2416">
        <v>23460</v>
      </c>
    </row>
    <row r="2417" spans="1:5" x14ac:dyDescent="0.25">
      <c r="A2417" s="13" t="s">
        <v>278</v>
      </c>
      <c r="B2417" s="13" t="s">
        <v>2782</v>
      </c>
      <c r="C2417" s="13" t="s">
        <v>4079</v>
      </c>
      <c r="D2417" s="13" t="s">
        <v>4149</v>
      </c>
      <c r="E2417">
        <v>20326</v>
      </c>
    </row>
    <row r="2418" spans="1:5" x14ac:dyDescent="0.25">
      <c r="A2418" s="13" t="s">
        <v>278</v>
      </c>
      <c r="B2418" s="13" t="s">
        <v>2783</v>
      </c>
      <c r="C2418" s="13" t="s">
        <v>4079</v>
      </c>
      <c r="D2418" s="13" t="s">
        <v>4149</v>
      </c>
      <c r="E2418">
        <v>19676</v>
      </c>
    </row>
    <row r="2419" spans="1:5" x14ac:dyDescent="0.25">
      <c r="A2419" s="13" t="s">
        <v>279</v>
      </c>
      <c r="B2419" s="13" t="s">
        <v>2784</v>
      </c>
      <c r="C2419" s="13" t="s">
        <v>4079</v>
      </c>
      <c r="D2419" s="13" t="s">
        <v>4149</v>
      </c>
      <c r="E2419">
        <v>19676</v>
      </c>
    </row>
    <row r="2420" spans="1:5" x14ac:dyDescent="0.25">
      <c r="A2420" s="13" t="s">
        <v>280</v>
      </c>
      <c r="B2420" s="13" t="s">
        <v>2785</v>
      </c>
      <c r="C2420" s="13" t="s">
        <v>4079</v>
      </c>
      <c r="D2420" s="13" t="s">
        <v>4149</v>
      </c>
      <c r="E2420">
        <v>22604</v>
      </c>
    </row>
    <row r="2421" spans="1:5" x14ac:dyDescent="0.25">
      <c r="A2421" s="13" t="s">
        <v>305</v>
      </c>
      <c r="B2421" s="13" t="s">
        <v>2786</v>
      </c>
      <c r="C2421" s="13" t="s">
        <v>4079</v>
      </c>
      <c r="D2421" s="13" t="s">
        <v>4149</v>
      </c>
      <c r="E2421">
        <v>19024</v>
      </c>
    </row>
    <row r="2422" spans="1:5" x14ac:dyDescent="0.25">
      <c r="A2422" s="13" t="s">
        <v>305</v>
      </c>
      <c r="B2422" s="13" t="s">
        <v>2787</v>
      </c>
      <c r="C2422" s="13" t="s">
        <v>4079</v>
      </c>
      <c r="D2422" s="13" t="s">
        <v>4149</v>
      </c>
      <c r="E2422">
        <v>19676</v>
      </c>
    </row>
    <row r="2423" spans="1:5" x14ac:dyDescent="0.25">
      <c r="A2423" s="13" t="s">
        <v>306</v>
      </c>
      <c r="B2423" s="13" t="s">
        <v>2788</v>
      </c>
      <c r="C2423" s="13" t="s">
        <v>4079</v>
      </c>
      <c r="D2423" s="13" t="s">
        <v>4149</v>
      </c>
      <c r="E2423">
        <v>19676</v>
      </c>
    </row>
    <row r="2424" spans="1:5" x14ac:dyDescent="0.25">
      <c r="A2424" s="13" t="s">
        <v>326</v>
      </c>
      <c r="B2424" s="13" t="s">
        <v>2789</v>
      </c>
      <c r="C2424" s="13" t="s">
        <v>4079</v>
      </c>
      <c r="D2424" s="13" t="s">
        <v>4149</v>
      </c>
      <c r="E2424">
        <v>21302</v>
      </c>
    </row>
    <row r="2425" spans="1:5" x14ac:dyDescent="0.25">
      <c r="A2425" s="13" t="s">
        <v>326</v>
      </c>
      <c r="B2425" s="13" t="s">
        <v>2790</v>
      </c>
      <c r="C2425" s="13" t="s">
        <v>4079</v>
      </c>
      <c r="D2425" s="13" t="s">
        <v>4149</v>
      </c>
      <c r="E2425">
        <v>19350</v>
      </c>
    </row>
    <row r="2426" spans="1:5" x14ac:dyDescent="0.25">
      <c r="A2426" s="13" t="s">
        <v>326</v>
      </c>
      <c r="B2426" s="13" t="s">
        <v>2791</v>
      </c>
      <c r="C2426" s="13" t="s">
        <v>4079</v>
      </c>
      <c r="D2426" s="13" t="s">
        <v>4149</v>
      </c>
      <c r="E2426">
        <v>9187</v>
      </c>
    </row>
    <row r="2427" spans="1:5" x14ac:dyDescent="0.25">
      <c r="A2427" s="13" t="s">
        <v>326</v>
      </c>
      <c r="B2427" s="13" t="s">
        <v>2792</v>
      </c>
      <c r="C2427" s="13" t="s">
        <v>4079</v>
      </c>
      <c r="D2427" s="13" t="s">
        <v>4149</v>
      </c>
      <c r="E2427">
        <v>10814</v>
      </c>
    </row>
    <row r="2428" spans="1:5" x14ac:dyDescent="0.25">
      <c r="A2428" s="13" t="s">
        <v>282</v>
      </c>
      <c r="B2428" s="13" t="s">
        <v>2793</v>
      </c>
      <c r="C2428" s="13" t="s">
        <v>4079</v>
      </c>
      <c r="D2428" s="13" t="s">
        <v>4149</v>
      </c>
      <c r="E2428">
        <v>22604</v>
      </c>
    </row>
    <row r="2429" spans="1:5" x14ac:dyDescent="0.25">
      <c r="A2429" s="13" t="s">
        <v>307</v>
      </c>
      <c r="B2429" s="13" t="s">
        <v>2794</v>
      </c>
      <c r="C2429" s="13" t="s">
        <v>4079</v>
      </c>
      <c r="D2429" s="13" t="s">
        <v>4149</v>
      </c>
      <c r="E2429">
        <v>18698</v>
      </c>
    </row>
    <row r="2430" spans="1:5" x14ac:dyDescent="0.25">
      <c r="A2430" s="13" t="s">
        <v>307</v>
      </c>
      <c r="B2430" s="13" t="s">
        <v>2795</v>
      </c>
      <c r="C2430" s="13" t="s">
        <v>4079</v>
      </c>
      <c r="D2430" s="13" t="s">
        <v>4149</v>
      </c>
      <c r="E2430">
        <v>9838</v>
      </c>
    </row>
    <row r="2431" spans="1:5" x14ac:dyDescent="0.25">
      <c r="A2431" s="13" t="s">
        <v>309</v>
      </c>
      <c r="B2431" s="13" t="s">
        <v>2796</v>
      </c>
      <c r="C2431" s="13" t="s">
        <v>4079</v>
      </c>
      <c r="D2431" s="13" t="s">
        <v>4149</v>
      </c>
      <c r="E2431">
        <v>18698</v>
      </c>
    </row>
    <row r="2432" spans="1:5" x14ac:dyDescent="0.25">
      <c r="A2432" s="13" t="s">
        <v>309</v>
      </c>
      <c r="B2432" s="13" t="s">
        <v>2797</v>
      </c>
      <c r="C2432" s="13" t="s">
        <v>4079</v>
      </c>
      <c r="D2432" s="13" t="s">
        <v>4149</v>
      </c>
      <c r="E2432">
        <v>19350</v>
      </c>
    </row>
    <row r="2433" spans="1:5" x14ac:dyDescent="0.25">
      <c r="A2433" s="13" t="s">
        <v>309</v>
      </c>
      <c r="B2433" s="13" t="s">
        <v>2798</v>
      </c>
      <c r="C2433" s="13" t="s">
        <v>4079</v>
      </c>
      <c r="D2433" s="13" t="s">
        <v>4149</v>
      </c>
      <c r="E2433">
        <v>11627</v>
      </c>
    </row>
    <row r="2434" spans="1:5" x14ac:dyDescent="0.25">
      <c r="A2434" s="13" t="s">
        <v>284</v>
      </c>
      <c r="B2434" s="13" t="s">
        <v>2799</v>
      </c>
      <c r="C2434" s="13" t="s">
        <v>4079</v>
      </c>
      <c r="D2434" s="13" t="s">
        <v>4149</v>
      </c>
      <c r="E2434">
        <v>11465</v>
      </c>
    </row>
    <row r="2435" spans="1:5" x14ac:dyDescent="0.25">
      <c r="A2435" s="13" t="s">
        <v>284</v>
      </c>
      <c r="B2435" s="13" t="s">
        <v>2800</v>
      </c>
      <c r="C2435" s="13" t="s">
        <v>4079</v>
      </c>
      <c r="D2435" s="13" t="s">
        <v>4149</v>
      </c>
      <c r="E2435">
        <v>20326</v>
      </c>
    </row>
    <row r="2436" spans="1:5" x14ac:dyDescent="0.25">
      <c r="A2436" s="13" t="s">
        <v>327</v>
      </c>
      <c r="B2436" s="13" t="s">
        <v>2801</v>
      </c>
      <c r="C2436" s="13" t="s">
        <v>4079</v>
      </c>
      <c r="D2436" s="13" t="s">
        <v>4149</v>
      </c>
      <c r="E2436">
        <v>19350</v>
      </c>
    </row>
    <row r="2437" spans="1:5" x14ac:dyDescent="0.25">
      <c r="A2437" s="13" t="s">
        <v>285</v>
      </c>
      <c r="B2437" s="13" t="s">
        <v>2802</v>
      </c>
      <c r="C2437" s="13" t="s">
        <v>4079</v>
      </c>
      <c r="D2437" s="13" t="s">
        <v>4149</v>
      </c>
      <c r="E2437">
        <v>9675</v>
      </c>
    </row>
    <row r="2438" spans="1:5" x14ac:dyDescent="0.25">
      <c r="A2438" s="13" t="s">
        <v>285</v>
      </c>
      <c r="B2438" s="13" t="s">
        <v>2803</v>
      </c>
      <c r="C2438" s="13" t="s">
        <v>4079</v>
      </c>
      <c r="D2438" s="13" t="s">
        <v>4149</v>
      </c>
      <c r="E2438">
        <v>21302</v>
      </c>
    </row>
    <row r="2439" spans="1:5" x14ac:dyDescent="0.25">
      <c r="A2439" s="13" t="s">
        <v>328</v>
      </c>
      <c r="B2439" s="13" t="s">
        <v>2804</v>
      </c>
      <c r="C2439" s="13" t="s">
        <v>4079</v>
      </c>
      <c r="D2439" s="13" t="s">
        <v>4149</v>
      </c>
      <c r="E2439">
        <v>18048</v>
      </c>
    </row>
    <row r="2440" spans="1:5" x14ac:dyDescent="0.25">
      <c r="A2440" s="13" t="s">
        <v>286</v>
      </c>
      <c r="B2440" s="13" t="s">
        <v>2805</v>
      </c>
      <c r="C2440" s="13" t="s">
        <v>4079</v>
      </c>
      <c r="D2440" s="13" t="s">
        <v>4149</v>
      </c>
      <c r="E2440">
        <v>20976</v>
      </c>
    </row>
    <row r="2441" spans="1:5" x14ac:dyDescent="0.25">
      <c r="A2441" s="13" t="s">
        <v>310</v>
      </c>
      <c r="B2441" s="13" t="s">
        <v>2806</v>
      </c>
      <c r="C2441" s="13" t="s">
        <v>4079</v>
      </c>
      <c r="D2441" s="13" t="s">
        <v>4149</v>
      </c>
      <c r="E2441">
        <v>22158</v>
      </c>
    </row>
    <row r="2442" spans="1:5" x14ac:dyDescent="0.25">
      <c r="A2442" s="13" t="s">
        <v>329</v>
      </c>
      <c r="B2442" s="13" t="s">
        <v>2807</v>
      </c>
      <c r="C2442" s="13" t="s">
        <v>4079</v>
      </c>
      <c r="D2442" s="13" t="s">
        <v>4149</v>
      </c>
      <c r="E2442">
        <v>20326</v>
      </c>
    </row>
    <row r="2443" spans="1:5" x14ac:dyDescent="0.25">
      <c r="A2443" s="13" t="s">
        <v>329</v>
      </c>
      <c r="B2443" s="13" t="s">
        <v>2808</v>
      </c>
      <c r="C2443" s="13" t="s">
        <v>4079</v>
      </c>
      <c r="D2443" s="13" t="s">
        <v>4149</v>
      </c>
      <c r="E2443">
        <v>20982</v>
      </c>
    </row>
    <row r="2444" spans="1:5" x14ac:dyDescent="0.25">
      <c r="A2444" s="13" t="s">
        <v>287</v>
      </c>
      <c r="B2444" s="13" t="s">
        <v>2809</v>
      </c>
      <c r="C2444" s="13" t="s">
        <v>4079</v>
      </c>
      <c r="D2444" s="13" t="s">
        <v>4149</v>
      </c>
      <c r="E2444">
        <v>20000</v>
      </c>
    </row>
    <row r="2445" spans="1:5" x14ac:dyDescent="0.25">
      <c r="A2445" s="13" t="s">
        <v>288</v>
      </c>
      <c r="B2445" s="13" t="s">
        <v>2810</v>
      </c>
      <c r="C2445" s="13" t="s">
        <v>4079</v>
      </c>
      <c r="D2445" s="13" t="s">
        <v>4149</v>
      </c>
      <c r="E2445">
        <v>21628</v>
      </c>
    </row>
    <row r="2446" spans="1:5" x14ac:dyDescent="0.25">
      <c r="A2446" s="13" t="s">
        <v>289</v>
      </c>
      <c r="B2446" s="13" t="s">
        <v>2811</v>
      </c>
      <c r="C2446" s="13" t="s">
        <v>4079</v>
      </c>
      <c r="D2446" s="13" t="s">
        <v>4149</v>
      </c>
      <c r="E2446">
        <v>20976</v>
      </c>
    </row>
    <row r="2447" spans="1:5" x14ac:dyDescent="0.25">
      <c r="A2447" s="13" t="s">
        <v>289</v>
      </c>
      <c r="B2447" s="13" t="s">
        <v>2812</v>
      </c>
      <c r="C2447" s="13" t="s">
        <v>4079</v>
      </c>
      <c r="D2447" s="13" t="s">
        <v>4149</v>
      </c>
      <c r="E2447">
        <v>19350</v>
      </c>
    </row>
    <row r="2448" spans="1:5" x14ac:dyDescent="0.25">
      <c r="A2448" s="13" t="s">
        <v>311</v>
      </c>
      <c r="B2448" s="13" t="s">
        <v>2813</v>
      </c>
      <c r="C2448" s="13" t="s">
        <v>4079</v>
      </c>
      <c r="D2448" s="13" t="s">
        <v>4149</v>
      </c>
      <c r="E2448">
        <v>20000</v>
      </c>
    </row>
    <row r="2449" spans="1:5" x14ac:dyDescent="0.25">
      <c r="A2449" s="13" t="s">
        <v>311</v>
      </c>
      <c r="B2449" s="13" t="s">
        <v>2814</v>
      </c>
      <c r="C2449" s="13" t="s">
        <v>4079</v>
      </c>
      <c r="D2449" s="13" t="s">
        <v>4149</v>
      </c>
      <c r="E2449">
        <v>20652</v>
      </c>
    </row>
    <row r="2450" spans="1:5" x14ac:dyDescent="0.25">
      <c r="A2450" s="13" t="s">
        <v>290</v>
      </c>
      <c r="B2450" s="13" t="s">
        <v>2815</v>
      </c>
      <c r="C2450" s="13" t="s">
        <v>4079</v>
      </c>
      <c r="D2450" s="13" t="s">
        <v>4149</v>
      </c>
      <c r="E2450">
        <v>20976</v>
      </c>
    </row>
    <row r="2451" spans="1:5" x14ac:dyDescent="0.25">
      <c r="A2451" s="13" t="s">
        <v>291</v>
      </c>
      <c r="B2451" s="13" t="s">
        <v>2816</v>
      </c>
      <c r="C2451" s="13" t="s">
        <v>4079</v>
      </c>
      <c r="D2451" s="13" t="s">
        <v>4149</v>
      </c>
      <c r="E2451">
        <v>18698</v>
      </c>
    </row>
    <row r="2452" spans="1:5" x14ac:dyDescent="0.25">
      <c r="A2452" s="13" t="s">
        <v>291</v>
      </c>
      <c r="B2452" s="13" t="s">
        <v>2817</v>
      </c>
      <c r="C2452" s="13" t="s">
        <v>4079</v>
      </c>
      <c r="D2452" s="13" t="s">
        <v>4149</v>
      </c>
      <c r="E2452">
        <v>20976</v>
      </c>
    </row>
    <row r="2453" spans="1:5" x14ac:dyDescent="0.25">
      <c r="A2453" s="13" t="s">
        <v>291</v>
      </c>
      <c r="B2453" s="13" t="s">
        <v>2818</v>
      </c>
      <c r="C2453" s="13" t="s">
        <v>4079</v>
      </c>
      <c r="D2453" s="13" t="s">
        <v>4149</v>
      </c>
      <c r="E2453">
        <v>9187</v>
      </c>
    </row>
    <row r="2454" spans="1:5" x14ac:dyDescent="0.25">
      <c r="A2454" s="13" t="s">
        <v>292</v>
      </c>
      <c r="B2454" s="13" t="s">
        <v>2819</v>
      </c>
      <c r="C2454" s="13" t="s">
        <v>4079</v>
      </c>
      <c r="D2454" s="13" t="s">
        <v>4149</v>
      </c>
      <c r="E2454">
        <v>21302</v>
      </c>
    </row>
    <row r="2455" spans="1:5" x14ac:dyDescent="0.25">
      <c r="A2455" s="13" t="s">
        <v>292</v>
      </c>
      <c r="B2455" s="13" t="s">
        <v>2820</v>
      </c>
      <c r="C2455" s="13" t="s">
        <v>4079</v>
      </c>
      <c r="D2455" s="13" t="s">
        <v>4149</v>
      </c>
      <c r="E2455">
        <v>18374</v>
      </c>
    </row>
    <row r="2456" spans="1:5" x14ac:dyDescent="0.25">
      <c r="A2456" s="13" t="s">
        <v>293</v>
      </c>
      <c r="B2456" s="13" t="s">
        <v>2821</v>
      </c>
      <c r="C2456" s="13" t="s">
        <v>4079</v>
      </c>
      <c r="D2456" s="13" t="s">
        <v>4149</v>
      </c>
      <c r="E2456">
        <v>20652</v>
      </c>
    </row>
    <row r="2457" spans="1:5" x14ac:dyDescent="0.25">
      <c r="A2457" s="13" t="s">
        <v>293</v>
      </c>
      <c r="B2457" s="13" t="s">
        <v>2822</v>
      </c>
      <c r="C2457" s="13" t="s">
        <v>4079</v>
      </c>
      <c r="D2457" s="13" t="s">
        <v>4149</v>
      </c>
      <c r="E2457">
        <v>23254</v>
      </c>
    </row>
    <row r="2458" spans="1:5" x14ac:dyDescent="0.25">
      <c r="A2458" s="13" t="s">
        <v>293</v>
      </c>
      <c r="B2458" s="13" t="s">
        <v>2823</v>
      </c>
      <c r="C2458" s="13" t="s">
        <v>4079</v>
      </c>
      <c r="D2458" s="13" t="s">
        <v>4149</v>
      </c>
      <c r="E2458">
        <v>22930</v>
      </c>
    </row>
    <row r="2459" spans="1:5" x14ac:dyDescent="0.25">
      <c r="A2459" s="13" t="s">
        <v>294</v>
      </c>
      <c r="B2459" s="13" t="s">
        <v>2824</v>
      </c>
      <c r="C2459" s="13" t="s">
        <v>4079</v>
      </c>
      <c r="D2459" s="13" t="s">
        <v>4149</v>
      </c>
      <c r="E2459">
        <v>18048</v>
      </c>
    </row>
    <row r="2460" spans="1:5" x14ac:dyDescent="0.25">
      <c r="A2460" s="13" t="s">
        <v>294</v>
      </c>
      <c r="B2460" s="13" t="s">
        <v>2825</v>
      </c>
      <c r="C2460" s="13" t="s">
        <v>4079</v>
      </c>
      <c r="D2460" s="13" t="s">
        <v>4149</v>
      </c>
      <c r="E2460">
        <v>22930</v>
      </c>
    </row>
    <row r="2461" spans="1:5" x14ac:dyDescent="0.25">
      <c r="A2461" s="13" t="s">
        <v>295</v>
      </c>
      <c r="B2461" s="13" t="s">
        <v>2826</v>
      </c>
      <c r="C2461" s="13" t="s">
        <v>4079</v>
      </c>
      <c r="D2461" s="13" t="s">
        <v>4149</v>
      </c>
      <c r="E2461">
        <v>18048</v>
      </c>
    </row>
    <row r="2462" spans="1:5" x14ac:dyDescent="0.25">
      <c r="A2462" s="13" t="s">
        <v>312</v>
      </c>
      <c r="B2462" s="13" t="s">
        <v>2827</v>
      </c>
      <c r="C2462" s="13" t="s">
        <v>4079</v>
      </c>
      <c r="D2462" s="13" t="s">
        <v>4149</v>
      </c>
      <c r="E2462">
        <v>11790</v>
      </c>
    </row>
    <row r="2463" spans="1:5" x14ac:dyDescent="0.25">
      <c r="A2463" s="13" t="s">
        <v>312</v>
      </c>
      <c r="B2463" s="13" t="s">
        <v>2828</v>
      </c>
      <c r="C2463" s="13" t="s">
        <v>4079</v>
      </c>
      <c r="D2463" s="13" t="s">
        <v>4149</v>
      </c>
      <c r="E2463">
        <v>21628</v>
      </c>
    </row>
    <row r="2464" spans="1:5" x14ac:dyDescent="0.25">
      <c r="A2464" s="13" t="s">
        <v>312</v>
      </c>
      <c r="B2464" s="13" t="s">
        <v>2829</v>
      </c>
      <c r="C2464" s="13" t="s">
        <v>4079</v>
      </c>
      <c r="D2464" s="13" t="s">
        <v>4149</v>
      </c>
      <c r="E2464">
        <v>19350</v>
      </c>
    </row>
    <row r="2465" spans="1:5" x14ac:dyDescent="0.25">
      <c r="A2465" s="13" t="s">
        <v>312</v>
      </c>
      <c r="B2465" s="13" t="s">
        <v>2830</v>
      </c>
      <c r="C2465" s="13" t="s">
        <v>4079</v>
      </c>
      <c r="D2465" s="13" t="s">
        <v>4149</v>
      </c>
      <c r="E2465">
        <v>19350</v>
      </c>
    </row>
    <row r="2466" spans="1:5" x14ac:dyDescent="0.25">
      <c r="A2466" s="13" t="s">
        <v>312</v>
      </c>
      <c r="B2466" s="13" t="s">
        <v>2831</v>
      </c>
      <c r="C2466" s="13" t="s">
        <v>4079</v>
      </c>
      <c r="D2466" s="13" t="s">
        <v>4149</v>
      </c>
      <c r="E2466">
        <v>20000</v>
      </c>
    </row>
    <row r="2467" spans="1:5" x14ac:dyDescent="0.25">
      <c r="A2467" s="13" t="s">
        <v>312</v>
      </c>
      <c r="B2467" s="13" t="s">
        <v>2832</v>
      </c>
      <c r="C2467" s="13" t="s">
        <v>4079</v>
      </c>
      <c r="D2467" s="13" t="s">
        <v>4149</v>
      </c>
      <c r="E2467">
        <v>11465</v>
      </c>
    </row>
    <row r="2468" spans="1:5" x14ac:dyDescent="0.25">
      <c r="A2468" s="13" t="s">
        <v>312</v>
      </c>
      <c r="B2468" s="13" t="s">
        <v>2833</v>
      </c>
      <c r="C2468" s="13" t="s">
        <v>4079</v>
      </c>
      <c r="D2468" s="13" t="s">
        <v>4149</v>
      </c>
      <c r="E2468">
        <v>20326</v>
      </c>
    </row>
    <row r="2469" spans="1:5" x14ac:dyDescent="0.25">
      <c r="A2469" s="13" t="s">
        <v>312</v>
      </c>
      <c r="B2469" s="13" t="s">
        <v>2834</v>
      </c>
      <c r="C2469" s="13" t="s">
        <v>4079</v>
      </c>
      <c r="D2469" s="13" t="s">
        <v>4149</v>
      </c>
      <c r="E2469">
        <v>20652</v>
      </c>
    </row>
    <row r="2470" spans="1:5" x14ac:dyDescent="0.25">
      <c r="A2470" s="13" t="s">
        <v>313</v>
      </c>
      <c r="B2470" s="13" t="s">
        <v>2835</v>
      </c>
      <c r="C2470" s="13" t="s">
        <v>4079</v>
      </c>
      <c r="D2470" s="13" t="s">
        <v>4149</v>
      </c>
      <c r="E2470">
        <v>18698</v>
      </c>
    </row>
    <row r="2471" spans="1:5" x14ac:dyDescent="0.25">
      <c r="A2471" s="13" t="s">
        <v>314</v>
      </c>
      <c r="B2471" s="13" t="s">
        <v>2836</v>
      </c>
      <c r="C2471" s="13" t="s">
        <v>4079</v>
      </c>
      <c r="D2471" s="13" t="s">
        <v>4149</v>
      </c>
      <c r="E2471">
        <v>22484</v>
      </c>
    </row>
    <row r="2472" spans="1:5" x14ac:dyDescent="0.25">
      <c r="A2472" s="13" t="s">
        <v>314</v>
      </c>
      <c r="B2472" s="13" t="s">
        <v>2837</v>
      </c>
      <c r="C2472" s="13" t="s">
        <v>4079</v>
      </c>
      <c r="D2472" s="13" t="s">
        <v>4149</v>
      </c>
      <c r="E2472">
        <v>9675</v>
      </c>
    </row>
    <row r="2473" spans="1:5" x14ac:dyDescent="0.25">
      <c r="A2473" s="13" t="s">
        <v>330</v>
      </c>
      <c r="B2473" s="13" t="s">
        <v>2838</v>
      </c>
      <c r="C2473" s="13" t="s">
        <v>4079</v>
      </c>
      <c r="D2473" s="13" t="s">
        <v>4149</v>
      </c>
      <c r="E2473">
        <v>9838</v>
      </c>
    </row>
    <row r="2474" spans="1:5" x14ac:dyDescent="0.25">
      <c r="A2474" s="13" t="s">
        <v>298</v>
      </c>
      <c r="B2474" s="13" t="s">
        <v>2839</v>
      </c>
      <c r="C2474" s="13" t="s">
        <v>4079</v>
      </c>
      <c r="D2474" s="13" t="s">
        <v>4149</v>
      </c>
      <c r="E2474">
        <v>21302</v>
      </c>
    </row>
    <row r="2475" spans="1:5" x14ac:dyDescent="0.25">
      <c r="A2475" s="13" t="s">
        <v>298</v>
      </c>
      <c r="B2475" s="13" t="s">
        <v>2840</v>
      </c>
      <c r="C2475" s="13" t="s">
        <v>4079</v>
      </c>
      <c r="D2475" s="13" t="s">
        <v>4149</v>
      </c>
      <c r="E2475">
        <v>11302</v>
      </c>
    </row>
    <row r="2476" spans="1:5" x14ac:dyDescent="0.25">
      <c r="A2476" s="13" t="s">
        <v>331</v>
      </c>
      <c r="B2476" s="13" t="s">
        <v>2841</v>
      </c>
      <c r="C2476" s="13" t="s">
        <v>4079</v>
      </c>
      <c r="D2476" s="13" t="s">
        <v>4149</v>
      </c>
      <c r="E2476">
        <v>19350</v>
      </c>
    </row>
    <row r="2477" spans="1:5" x14ac:dyDescent="0.25">
      <c r="A2477" s="13" t="s">
        <v>331</v>
      </c>
      <c r="B2477" s="13" t="s">
        <v>2842</v>
      </c>
      <c r="C2477" s="13" t="s">
        <v>4079</v>
      </c>
      <c r="D2477" s="13" t="s">
        <v>4149</v>
      </c>
      <c r="E2477">
        <v>18698</v>
      </c>
    </row>
    <row r="2478" spans="1:5" x14ac:dyDescent="0.25">
      <c r="A2478" s="13" t="s">
        <v>335</v>
      </c>
      <c r="B2478" s="13" t="s">
        <v>2843</v>
      </c>
      <c r="C2478" s="13" t="s">
        <v>4079</v>
      </c>
      <c r="D2478" s="13" t="s">
        <v>4149</v>
      </c>
      <c r="E2478">
        <v>19676</v>
      </c>
    </row>
    <row r="2479" spans="1:5" x14ac:dyDescent="0.25">
      <c r="A2479" s="13" t="s">
        <v>335</v>
      </c>
      <c r="B2479" s="13" t="s">
        <v>2844</v>
      </c>
      <c r="C2479" s="13" t="s">
        <v>4079</v>
      </c>
      <c r="D2479" s="13" t="s">
        <v>4149</v>
      </c>
      <c r="E2479">
        <v>19350</v>
      </c>
    </row>
    <row r="2480" spans="1:5" x14ac:dyDescent="0.25">
      <c r="A2480" s="13" t="s">
        <v>335</v>
      </c>
      <c r="B2480" s="13" t="s">
        <v>2845</v>
      </c>
      <c r="C2480" s="13" t="s">
        <v>4079</v>
      </c>
      <c r="D2480" s="13" t="s">
        <v>4149</v>
      </c>
      <c r="E2480">
        <v>19024</v>
      </c>
    </row>
    <row r="2481" spans="1:5" x14ac:dyDescent="0.25">
      <c r="A2481" s="13" t="s">
        <v>315</v>
      </c>
      <c r="B2481" s="13" t="s">
        <v>2846</v>
      </c>
      <c r="C2481" s="13" t="s">
        <v>4079</v>
      </c>
      <c r="D2481" s="13" t="s">
        <v>4149</v>
      </c>
      <c r="E2481">
        <v>18698</v>
      </c>
    </row>
    <row r="2482" spans="1:5" x14ac:dyDescent="0.25">
      <c r="A2482" s="13" t="s">
        <v>315</v>
      </c>
      <c r="B2482" s="13" t="s">
        <v>2847</v>
      </c>
      <c r="C2482" s="13" t="s">
        <v>4079</v>
      </c>
      <c r="D2482" s="13" t="s">
        <v>4149</v>
      </c>
      <c r="E2482">
        <v>20000</v>
      </c>
    </row>
    <row r="2483" spans="1:5" x14ac:dyDescent="0.25">
      <c r="A2483" s="13" t="s">
        <v>315</v>
      </c>
      <c r="B2483" s="13" t="s">
        <v>2848</v>
      </c>
      <c r="C2483" s="13" t="s">
        <v>4079</v>
      </c>
      <c r="D2483" s="13" t="s">
        <v>4149</v>
      </c>
      <c r="E2483">
        <v>21952</v>
      </c>
    </row>
    <row r="2484" spans="1:5" x14ac:dyDescent="0.25">
      <c r="A2484" s="13" t="s">
        <v>332</v>
      </c>
      <c r="B2484" s="13" t="s">
        <v>2849</v>
      </c>
      <c r="C2484" s="13" t="s">
        <v>4079</v>
      </c>
      <c r="D2484" s="13" t="s">
        <v>4149</v>
      </c>
      <c r="E2484">
        <v>20976</v>
      </c>
    </row>
    <row r="2485" spans="1:5" x14ac:dyDescent="0.25">
      <c r="A2485" s="13" t="s">
        <v>316</v>
      </c>
      <c r="B2485" s="13" t="s">
        <v>2850</v>
      </c>
      <c r="C2485" s="13" t="s">
        <v>4079</v>
      </c>
      <c r="D2485" s="13" t="s">
        <v>4149</v>
      </c>
      <c r="E2485">
        <v>8917</v>
      </c>
    </row>
    <row r="2486" spans="1:5" x14ac:dyDescent="0.25">
      <c r="A2486" s="13" t="s">
        <v>317</v>
      </c>
      <c r="B2486" s="13" t="s">
        <v>2851</v>
      </c>
      <c r="C2486" s="13" t="s">
        <v>4079</v>
      </c>
      <c r="D2486" s="13" t="s">
        <v>4149</v>
      </c>
      <c r="E2486">
        <v>21628</v>
      </c>
    </row>
    <row r="2487" spans="1:5" x14ac:dyDescent="0.25">
      <c r="A2487" s="13" t="s">
        <v>317</v>
      </c>
      <c r="B2487" s="13" t="s">
        <v>2852</v>
      </c>
      <c r="C2487" s="13" t="s">
        <v>4079</v>
      </c>
      <c r="D2487" s="13" t="s">
        <v>4149</v>
      </c>
      <c r="E2487">
        <v>9838</v>
      </c>
    </row>
    <row r="2488" spans="1:5" x14ac:dyDescent="0.25">
      <c r="A2488" s="13" t="s">
        <v>333</v>
      </c>
      <c r="B2488" s="13" t="s">
        <v>2853</v>
      </c>
      <c r="C2488" s="13" t="s">
        <v>4079</v>
      </c>
      <c r="D2488" s="13" t="s">
        <v>4149</v>
      </c>
      <c r="E2488">
        <v>22278</v>
      </c>
    </row>
    <row r="2489" spans="1:5" x14ac:dyDescent="0.25">
      <c r="A2489" s="13" t="s">
        <v>264</v>
      </c>
      <c r="B2489" s="13" t="s">
        <v>2854</v>
      </c>
      <c r="C2489" s="13" t="s">
        <v>4080</v>
      </c>
      <c r="D2489" s="13" t="s">
        <v>4149</v>
      </c>
      <c r="E2489">
        <v>26256</v>
      </c>
    </row>
    <row r="2490" spans="1:5" x14ac:dyDescent="0.25">
      <c r="A2490" s="13" t="s">
        <v>265</v>
      </c>
      <c r="B2490" s="13" t="s">
        <v>2855</v>
      </c>
      <c r="C2490" s="13" t="s">
        <v>4080</v>
      </c>
      <c r="D2490" s="13" t="s">
        <v>4149</v>
      </c>
      <c r="E2490">
        <v>23032</v>
      </c>
    </row>
    <row r="2491" spans="1:5" x14ac:dyDescent="0.25">
      <c r="A2491" s="13" t="s">
        <v>266</v>
      </c>
      <c r="B2491" s="13" t="s">
        <v>2856</v>
      </c>
      <c r="C2491" s="13" t="s">
        <v>4080</v>
      </c>
      <c r="D2491" s="13" t="s">
        <v>4149</v>
      </c>
      <c r="E2491">
        <v>23358</v>
      </c>
    </row>
    <row r="2492" spans="1:5" x14ac:dyDescent="0.25">
      <c r="A2492" s="13" t="s">
        <v>320</v>
      </c>
      <c r="B2492" s="13" t="s">
        <v>2857</v>
      </c>
      <c r="C2492" s="13" t="s">
        <v>4080</v>
      </c>
      <c r="D2492" s="13" t="s">
        <v>4149</v>
      </c>
      <c r="E2492">
        <v>19778</v>
      </c>
    </row>
    <row r="2493" spans="1:5" x14ac:dyDescent="0.25">
      <c r="A2493" s="13" t="s">
        <v>321</v>
      </c>
      <c r="B2493" s="13" t="s">
        <v>2858</v>
      </c>
      <c r="C2493" s="13" t="s">
        <v>4080</v>
      </c>
      <c r="D2493" s="13" t="s">
        <v>4149</v>
      </c>
      <c r="E2493">
        <v>19778</v>
      </c>
    </row>
    <row r="2494" spans="1:5" x14ac:dyDescent="0.25">
      <c r="A2494" s="13" t="s">
        <v>267</v>
      </c>
      <c r="B2494" s="13" t="s">
        <v>2859</v>
      </c>
      <c r="C2494" s="13" t="s">
        <v>4080</v>
      </c>
      <c r="D2494" s="13" t="s">
        <v>4149</v>
      </c>
      <c r="E2494">
        <v>19778</v>
      </c>
    </row>
    <row r="2495" spans="1:5" x14ac:dyDescent="0.25">
      <c r="A2495" s="13" t="s">
        <v>299</v>
      </c>
      <c r="B2495" s="13" t="s">
        <v>2860</v>
      </c>
      <c r="C2495" s="13" t="s">
        <v>4080</v>
      </c>
      <c r="D2495" s="13" t="s">
        <v>4149</v>
      </c>
      <c r="E2495">
        <v>18802</v>
      </c>
    </row>
    <row r="2496" spans="1:5" x14ac:dyDescent="0.25">
      <c r="A2496" s="13" t="s">
        <v>268</v>
      </c>
      <c r="B2496" s="13" t="s">
        <v>2861</v>
      </c>
      <c r="C2496" s="13" t="s">
        <v>4080</v>
      </c>
      <c r="D2496" s="13" t="s">
        <v>4149</v>
      </c>
      <c r="E2496">
        <v>23358</v>
      </c>
    </row>
    <row r="2497" spans="1:5" x14ac:dyDescent="0.25">
      <c r="A2497" s="13" t="s">
        <v>269</v>
      </c>
      <c r="B2497" s="13" t="s">
        <v>2862</v>
      </c>
      <c r="C2497" s="13" t="s">
        <v>4080</v>
      </c>
      <c r="D2497" s="13" t="s">
        <v>4149</v>
      </c>
      <c r="E2497">
        <v>18160</v>
      </c>
    </row>
    <row r="2498" spans="1:5" x14ac:dyDescent="0.25">
      <c r="A2498" s="13" t="s">
        <v>270</v>
      </c>
      <c r="B2498" s="13" t="s">
        <v>2863</v>
      </c>
      <c r="C2498" s="13" t="s">
        <v>4080</v>
      </c>
      <c r="D2498" s="13" t="s">
        <v>4149</v>
      </c>
      <c r="E2498">
        <v>26886</v>
      </c>
    </row>
    <row r="2499" spans="1:5" x14ac:dyDescent="0.25">
      <c r="A2499" s="13" t="s">
        <v>334</v>
      </c>
      <c r="B2499" s="13" t="s">
        <v>2864</v>
      </c>
      <c r="C2499" s="13" t="s">
        <v>4080</v>
      </c>
      <c r="D2499" s="13" t="s">
        <v>4149</v>
      </c>
      <c r="E2499">
        <v>18476</v>
      </c>
    </row>
    <row r="2500" spans="1:5" x14ac:dyDescent="0.25">
      <c r="A2500" s="13" t="s">
        <v>272</v>
      </c>
      <c r="B2500" s="13" t="s">
        <v>2865</v>
      </c>
      <c r="C2500" s="13" t="s">
        <v>4080</v>
      </c>
      <c r="D2500" s="13" t="s">
        <v>4149</v>
      </c>
      <c r="E2500">
        <v>21406</v>
      </c>
    </row>
    <row r="2501" spans="1:5" x14ac:dyDescent="0.25">
      <c r="A2501" s="13" t="s">
        <v>273</v>
      </c>
      <c r="B2501" s="13" t="s">
        <v>2866</v>
      </c>
      <c r="C2501" s="13" t="s">
        <v>4080</v>
      </c>
      <c r="D2501" s="13" t="s">
        <v>4149</v>
      </c>
      <c r="E2501">
        <v>23032</v>
      </c>
    </row>
    <row r="2502" spans="1:5" x14ac:dyDescent="0.25">
      <c r="A2502" s="13" t="s">
        <v>274</v>
      </c>
      <c r="B2502" s="13" t="s">
        <v>2867</v>
      </c>
      <c r="C2502" s="13" t="s">
        <v>4080</v>
      </c>
      <c r="D2502" s="13" t="s">
        <v>4149</v>
      </c>
      <c r="E2502">
        <v>20428</v>
      </c>
    </row>
    <row r="2503" spans="1:5" x14ac:dyDescent="0.25">
      <c r="A2503" s="13" t="s">
        <v>300</v>
      </c>
      <c r="B2503" s="13" t="s">
        <v>2868</v>
      </c>
      <c r="C2503" s="13" t="s">
        <v>4080</v>
      </c>
      <c r="D2503" s="13" t="s">
        <v>4149</v>
      </c>
      <c r="E2503">
        <v>20104</v>
      </c>
    </row>
    <row r="2504" spans="1:5" x14ac:dyDescent="0.25">
      <c r="A2504" s="13" t="s">
        <v>301</v>
      </c>
      <c r="B2504" s="13" t="s">
        <v>2869</v>
      </c>
      <c r="C2504" s="13" t="s">
        <v>4080</v>
      </c>
      <c r="D2504" s="13" t="s">
        <v>4149</v>
      </c>
      <c r="E2504">
        <v>23238</v>
      </c>
    </row>
    <row r="2505" spans="1:5" x14ac:dyDescent="0.25">
      <c r="A2505" s="13" t="s">
        <v>275</v>
      </c>
      <c r="B2505" s="13" t="s">
        <v>2870</v>
      </c>
      <c r="C2505" s="13" t="s">
        <v>4080</v>
      </c>
      <c r="D2505" s="13" t="s">
        <v>4149</v>
      </c>
      <c r="E2505">
        <v>25506</v>
      </c>
    </row>
    <row r="2506" spans="1:5" x14ac:dyDescent="0.25">
      <c r="A2506" s="13" t="s">
        <v>350</v>
      </c>
      <c r="B2506" s="13" t="s">
        <v>2871</v>
      </c>
      <c r="C2506" s="13" t="s">
        <v>4080</v>
      </c>
      <c r="D2506" s="13" t="s">
        <v>4149</v>
      </c>
      <c r="E2506">
        <v>21080</v>
      </c>
    </row>
    <row r="2507" spans="1:5" x14ac:dyDescent="0.25">
      <c r="A2507" s="13" t="s">
        <v>302</v>
      </c>
      <c r="B2507" s="13" t="s">
        <v>2872</v>
      </c>
      <c r="C2507" s="13" t="s">
        <v>4080</v>
      </c>
      <c r="D2507" s="13" t="s">
        <v>4149</v>
      </c>
      <c r="E2507">
        <v>19778</v>
      </c>
    </row>
    <row r="2508" spans="1:5" x14ac:dyDescent="0.25">
      <c r="A2508" s="13" t="s">
        <v>276</v>
      </c>
      <c r="B2508" s="13" t="s">
        <v>2873</v>
      </c>
      <c r="C2508" s="13" t="s">
        <v>4080</v>
      </c>
      <c r="D2508" s="13" t="s">
        <v>4149</v>
      </c>
      <c r="E2508">
        <v>23156</v>
      </c>
    </row>
    <row r="2509" spans="1:5" x14ac:dyDescent="0.25">
      <c r="A2509" s="13" t="s">
        <v>303</v>
      </c>
      <c r="B2509" s="13" t="s">
        <v>2874</v>
      </c>
      <c r="C2509" s="13" t="s">
        <v>4080</v>
      </c>
      <c r="D2509" s="13" t="s">
        <v>4149</v>
      </c>
      <c r="E2509">
        <v>22382</v>
      </c>
    </row>
    <row r="2510" spans="1:5" x14ac:dyDescent="0.25">
      <c r="A2510" s="13" t="s">
        <v>322</v>
      </c>
      <c r="B2510" s="13" t="s">
        <v>2875</v>
      </c>
      <c r="C2510" s="13" t="s">
        <v>4080</v>
      </c>
      <c r="D2510" s="13" t="s">
        <v>4149</v>
      </c>
      <c r="E2510">
        <v>24660</v>
      </c>
    </row>
    <row r="2511" spans="1:5" x14ac:dyDescent="0.25">
      <c r="A2511" s="13" t="s">
        <v>277</v>
      </c>
      <c r="B2511" s="13" t="s">
        <v>2876</v>
      </c>
      <c r="C2511" s="13" t="s">
        <v>4080</v>
      </c>
      <c r="D2511" s="13" t="s">
        <v>4149</v>
      </c>
      <c r="E2511">
        <v>21406</v>
      </c>
    </row>
    <row r="2512" spans="1:5" x14ac:dyDescent="0.25">
      <c r="A2512" s="13" t="s">
        <v>304</v>
      </c>
      <c r="B2512" s="13" t="s">
        <v>2877</v>
      </c>
      <c r="C2512" s="13" t="s">
        <v>4080</v>
      </c>
      <c r="D2512" s="13" t="s">
        <v>4149</v>
      </c>
      <c r="E2512">
        <v>21080</v>
      </c>
    </row>
    <row r="2513" spans="1:5" x14ac:dyDescent="0.25">
      <c r="A2513" s="13" t="s">
        <v>324</v>
      </c>
      <c r="B2513" s="13" t="s">
        <v>2878</v>
      </c>
      <c r="C2513" s="13" t="s">
        <v>4080</v>
      </c>
      <c r="D2513" s="13" t="s">
        <v>4149</v>
      </c>
      <c r="E2513">
        <v>19778</v>
      </c>
    </row>
    <row r="2514" spans="1:5" x14ac:dyDescent="0.25">
      <c r="A2514" s="13" t="s">
        <v>325</v>
      </c>
      <c r="B2514" s="13" t="s">
        <v>2879</v>
      </c>
      <c r="C2514" s="13" t="s">
        <v>4080</v>
      </c>
      <c r="D2514" s="13" t="s">
        <v>4149</v>
      </c>
      <c r="E2514">
        <v>25626</v>
      </c>
    </row>
    <row r="2515" spans="1:5" x14ac:dyDescent="0.25">
      <c r="A2515" s="13" t="s">
        <v>278</v>
      </c>
      <c r="B2515" s="13" t="s">
        <v>2880</v>
      </c>
      <c r="C2515" s="13" t="s">
        <v>4080</v>
      </c>
      <c r="D2515" s="13" t="s">
        <v>4149</v>
      </c>
      <c r="E2515">
        <v>19778</v>
      </c>
    </row>
    <row r="2516" spans="1:5" x14ac:dyDescent="0.25">
      <c r="A2516" s="13" t="s">
        <v>279</v>
      </c>
      <c r="B2516" s="13" t="s">
        <v>2881</v>
      </c>
      <c r="C2516" s="13" t="s">
        <v>4080</v>
      </c>
      <c r="D2516" s="13" t="s">
        <v>4149</v>
      </c>
      <c r="E2516">
        <v>20428</v>
      </c>
    </row>
    <row r="2517" spans="1:5" x14ac:dyDescent="0.25">
      <c r="A2517" s="13" t="s">
        <v>280</v>
      </c>
      <c r="B2517" s="13" t="s">
        <v>2882</v>
      </c>
      <c r="C2517" s="13" t="s">
        <v>4080</v>
      </c>
      <c r="D2517" s="13" t="s">
        <v>4149</v>
      </c>
      <c r="E2517">
        <v>23358</v>
      </c>
    </row>
    <row r="2518" spans="1:5" x14ac:dyDescent="0.25">
      <c r="A2518" s="13" t="s">
        <v>305</v>
      </c>
      <c r="B2518" s="13" t="s">
        <v>2883</v>
      </c>
      <c r="C2518" s="13" t="s">
        <v>4080</v>
      </c>
      <c r="D2518" s="13" t="s">
        <v>4149</v>
      </c>
      <c r="E2518">
        <v>21080</v>
      </c>
    </row>
    <row r="2519" spans="1:5" x14ac:dyDescent="0.25">
      <c r="A2519" s="13" t="s">
        <v>326</v>
      </c>
      <c r="B2519" s="13" t="s">
        <v>2884</v>
      </c>
      <c r="C2519" s="13" t="s">
        <v>4080</v>
      </c>
      <c r="D2519" s="13" t="s">
        <v>4149</v>
      </c>
      <c r="E2519">
        <v>24008</v>
      </c>
    </row>
    <row r="2520" spans="1:5" x14ac:dyDescent="0.25">
      <c r="A2520" s="13" t="s">
        <v>282</v>
      </c>
      <c r="B2520" s="13" t="s">
        <v>2885</v>
      </c>
      <c r="C2520" s="13" t="s">
        <v>4080</v>
      </c>
      <c r="D2520" s="13" t="s">
        <v>4149</v>
      </c>
      <c r="E2520">
        <v>17610</v>
      </c>
    </row>
    <row r="2521" spans="1:5" x14ac:dyDescent="0.25">
      <c r="A2521" s="13" t="s">
        <v>307</v>
      </c>
      <c r="B2521" s="13" t="s">
        <v>2886</v>
      </c>
      <c r="C2521" s="13" t="s">
        <v>4080</v>
      </c>
      <c r="D2521" s="13" t="s">
        <v>4149</v>
      </c>
      <c r="E2521">
        <v>23358</v>
      </c>
    </row>
    <row r="2522" spans="1:5" x14ac:dyDescent="0.25">
      <c r="A2522" s="13" t="s">
        <v>283</v>
      </c>
      <c r="B2522" s="13" t="s">
        <v>2887</v>
      </c>
      <c r="C2522" s="13" t="s">
        <v>4080</v>
      </c>
      <c r="D2522" s="13" t="s">
        <v>4149</v>
      </c>
      <c r="E2522">
        <v>18152</v>
      </c>
    </row>
    <row r="2523" spans="1:5" x14ac:dyDescent="0.25">
      <c r="A2523" s="13" t="s">
        <v>309</v>
      </c>
      <c r="B2523" s="13" t="s">
        <v>2888</v>
      </c>
      <c r="C2523" s="13" t="s">
        <v>4080</v>
      </c>
      <c r="D2523" s="13" t="s">
        <v>4149</v>
      </c>
      <c r="E2523">
        <v>19452</v>
      </c>
    </row>
    <row r="2524" spans="1:5" x14ac:dyDescent="0.25">
      <c r="A2524" s="13" t="s">
        <v>284</v>
      </c>
      <c r="B2524" s="13" t="s">
        <v>2889</v>
      </c>
      <c r="C2524" s="13" t="s">
        <v>4080</v>
      </c>
      <c r="D2524" s="13" t="s">
        <v>4149</v>
      </c>
      <c r="E2524">
        <v>23682</v>
      </c>
    </row>
    <row r="2525" spans="1:5" x14ac:dyDescent="0.25">
      <c r="A2525" s="13" t="s">
        <v>285</v>
      </c>
      <c r="B2525" s="13" t="s">
        <v>2890</v>
      </c>
      <c r="C2525" s="13" t="s">
        <v>4080</v>
      </c>
      <c r="D2525" s="13" t="s">
        <v>4149</v>
      </c>
      <c r="E2525">
        <v>17826</v>
      </c>
    </row>
    <row r="2526" spans="1:5" x14ac:dyDescent="0.25">
      <c r="A2526" s="13" t="s">
        <v>328</v>
      </c>
      <c r="B2526" s="13" t="s">
        <v>2891</v>
      </c>
      <c r="C2526" s="13" t="s">
        <v>4080</v>
      </c>
      <c r="D2526" s="13" t="s">
        <v>4149</v>
      </c>
      <c r="E2526">
        <v>24334</v>
      </c>
    </row>
    <row r="2527" spans="1:5" x14ac:dyDescent="0.25">
      <c r="A2527" s="13" t="s">
        <v>286</v>
      </c>
      <c r="B2527" s="13" t="s">
        <v>2892</v>
      </c>
      <c r="C2527" s="13" t="s">
        <v>4080</v>
      </c>
      <c r="D2527" s="13" t="s">
        <v>4149</v>
      </c>
      <c r="E2527">
        <v>21406</v>
      </c>
    </row>
    <row r="2528" spans="1:5" x14ac:dyDescent="0.25">
      <c r="A2528" s="13" t="s">
        <v>310</v>
      </c>
      <c r="B2528" s="13" t="s">
        <v>2893</v>
      </c>
      <c r="C2528" s="13" t="s">
        <v>4080</v>
      </c>
      <c r="D2528" s="13" t="s">
        <v>4149</v>
      </c>
      <c r="E2528">
        <v>24334</v>
      </c>
    </row>
    <row r="2529" spans="1:5" x14ac:dyDescent="0.25">
      <c r="A2529" s="13" t="s">
        <v>329</v>
      </c>
      <c r="B2529" s="13" t="s">
        <v>2894</v>
      </c>
      <c r="C2529" s="13" t="s">
        <v>4080</v>
      </c>
      <c r="D2529" s="13" t="s">
        <v>4149</v>
      </c>
      <c r="E2529">
        <v>22586</v>
      </c>
    </row>
    <row r="2530" spans="1:5" x14ac:dyDescent="0.25">
      <c r="A2530" s="13" t="s">
        <v>287</v>
      </c>
      <c r="B2530" s="13" t="s">
        <v>2895</v>
      </c>
      <c r="C2530" s="13" t="s">
        <v>4080</v>
      </c>
      <c r="D2530" s="13" t="s">
        <v>4149</v>
      </c>
      <c r="E2530">
        <v>19678</v>
      </c>
    </row>
    <row r="2531" spans="1:5" x14ac:dyDescent="0.25">
      <c r="A2531" s="13" t="s">
        <v>288</v>
      </c>
      <c r="B2531" s="13" t="s">
        <v>2896</v>
      </c>
      <c r="C2531" s="13" t="s">
        <v>4080</v>
      </c>
      <c r="D2531" s="13" t="s">
        <v>4149</v>
      </c>
      <c r="E2531">
        <v>23032</v>
      </c>
    </row>
    <row r="2532" spans="1:5" x14ac:dyDescent="0.25">
      <c r="A2532" s="13" t="s">
        <v>289</v>
      </c>
      <c r="B2532" s="13" t="s">
        <v>2897</v>
      </c>
      <c r="C2532" s="13" t="s">
        <v>4080</v>
      </c>
      <c r="D2532" s="13" t="s">
        <v>4149</v>
      </c>
      <c r="E2532">
        <v>24118</v>
      </c>
    </row>
    <row r="2533" spans="1:5" x14ac:dyDescent="0.25">
      <c r="A2533" s="13" t="s">
        <v>311</v>
      </c>
      <c r="B2533" s="13" t="s">
        <v>2898</v>
      </c>
      <c r="C2533" s="13" t="s">
        <v>4080</v>
      </c>
      <c r="D2533" s="13" t="s">
        <v>4149</v>
      </c>
      <c r="E2533">
        <v>23358</v>
      </c>
    </row>
    <row r="2534" spans="1:5" x14ac:dyDescent="0.25">
      <c r="A2534" s="13" t="s">
        <v>290</v>
      </c>
      <c r="B2534" s="13" t="s">
        <v>2899</v>
      </c>
      <c r="C2534" s="13" t="s">
        <v>4080</v>
      </c>
      <c r="D2534" s="13" t="s">
        <v>4149</v>
      </c>
      <c r="E2534">
        <v>21730</v>
      </c>
    </row>
    <row r="2535" spans="1:5" x14ac:dyDescent="0.25">
      <c r="A2535" s="13" t="s">
        <v>291</v>
      </c>
      <c r="B2535" s="13" t="s">
        <v>2900</v>
      </c>
      <c r="C2535" s="13" t="s">
        <v>4080</v>
      </c>
      <c r="D2535" s="13" t="s">
        <v>4149</v>
      </c>
      <c r="E2535">
        <v>20104</v>
      </c>
    </row>
    <row r="2536" spans="1:5" x14ac:dyDescent="0.25">
      <c r="A2536" s="13" t="s">
        <v>292</v>
      </c>
      <c r="B2536" s="13" t="s">
        <v>2901</v>
      </c>
      <c r="C2536" s="13" t="s">
        <v>4080</v>
      </c>
      <c r="D2536" s="13" t="s">
        <v>4149</v>
      </c>
      <c r="E2536">
        <v>20652</v>
      </c>
    </row>
    <row r="2537" spans="1:5" x14ac:dyDescent="0.25">
      <c r="A2537" s="13" t="s">
        <v>293</v>
      </c>
      <c r="B2537" s="13" t="s">
        <v>2902</v>
      </c>
      <c r="C2537" s="13" t="s">
        <v>4080</v>
      </c>
      <c r="D2537" s="13" t="s">
        <v>4149</v>
      </c>
      <c r="E2537">
        <v>23358</v>
      </c>
    </row>
    <row r="2538" spans="1:5" x14ac:dyDescent="0.25">
      <c r="A2538" s="13" t="s">
        <v>295</v>
      </c>
      <c r="B2538" s="13" t="s">
        <v>2903</v>
      </c>
      <c r="C2538" s="13" t="s">
        <v>4080</v>
      </c>
      <c r="D2538" s="13" t="s">
        <v>4149</v>
      </c>
      <c r="E2538">
        <v>20104</v>
      </c>
    </row>
    <row r="2539" spans="1:5" x14ac:dyDescent="0.25">
      <c r="A2539" s="13" t="s">
        <v>312</v>
      </c>
      <c r="B2539" s="13" t="s">
        <v>2904</v>
      </c>
      <c r="C2539" s="13" t="s">
        <v>4080</v>
      </c>
      <c r="D2539" s="13" t="s">
        <v>4149</v>
      </c>
      <c r="E2539">
        <v>25626</v>
      </c>
    </row>
    <row r="2540" spans="1:5" x14ac:dyDescent="0.25">
      <c r="A2540" s="13" t="s">
        <v>296</v>
      </c>
      <c r="B2540" s="13" t="s">
        <v>2905</v>
      </c>
      <c r="C2540" s="13" t="s">
        <v>4080</v>
      </c>
      <c r="D2540" s="13" t="s">
        <v>4149</v>
      </c>
      <c r="E2540">
        <v>23238</v>
      </c>
    </row>
    <row r="2541" spans="1:5" x14ac:dyDescent="0.25">
      <c r="A2541" s="13" t="s">
        <v>314</v>
      </c>
      <c r="B2541" s="13" t="s">
        <v>2906</v>
      </c>
      <c r="C2541" s="13" t="s">
        <v>4080</v>
      </c>
      <c r="D2541" s="13" t="s">
        <v>4149</v>
      </c>
      <c r="E2541">
        <v>23682</v>
      </c>
    </row>
    <row r="2542" spans="1:5" x14ac:dyDescent="0.25">
      <c r="A2542" s="13" t="s">
        <v>297</v>
      </c>
      <c r="B2542" s="13" t="s">
        <v>2907</v>
      </c>
      <c r="C2542" s="13" t="s">
        <v>4080</v>
      </c>
      <c r="D2542" s="13" t="s">
        <v>4149</v>
      </c>
      <c r="E2542">
        <v>30056.76</v>
      </c>
    </row>
    <row r="2543" spans="1:5" x14ac:dyDescent="0.25">
      <c r="A2543" s="13" t="s">
        <v>330</v>
      </c>
      <c r="B2543" s="13" t="s">
        <v>2908</v>
      </c>
      <c r="C2543" s="13" t="s">
        <v>4080</v>
      </c>
      <c r="D2543" s="13" t="s">
        <v>4149</v>
      </c>
      <c r="E2543">
        <v>23682</v>
      </c>
    </row>
    <row r="2544" spans="1:5" x14ac:dyDescent="0.25">
      <c r="A2544" s="13" t="s">
        <v>298</v>
      </c>
      <c r="B2544" s="13" t="s">
        <v>2909</v>
      </c>
      <c r="C2544" s="13" t="s">
        <v>4080</v>
      </c>
      <c r="D2544" s="13" t="s">
        <v>4149</v>
      </c>
      <c r="E2544">
        <v>22706</v>
      </c>
    </row>
    <row r="2545" spans="1:5" x14ac:dyDescent="0.25">
      <c r="A2545" s="13" t="s">
        <v>331</v>
      </c>
      <c r="B2545" s="13" t="s">
        <v>2910</v>
      </c>
      <c r="C2545" s="13" t="s">
        <v>4080</v>
      </c>
      <c r="D2545" s="13" t="s">
        <v>4149</v>
      </c>
      <c r="E2545">
        <v>25940</v>
      </c>
    </row>
    <row r="2546" spans="1:5" x14ac:dyDescent="0.25">
      <c r="A2546" s="13" t="s">
        <v>335</v>
      </c>
      <c r="B2546" s="13" t="s">
        <v>2911</v>
      </c>
      <c r="C2546" s="13" t="s">
        <v>4080</v>
      </c>
      <c r="D2546" s="13" t="s">
        <v>4149</v>
      </c>
      <c r="E2546">
        <v>22912</v>
      </c>
    </row>
    <row r="2547" spans="1:5" x14ac:dyDescent="0.25">
      <c r="A2547" s="13" t="s">
        <v>315</v>
      </c>
      <c r="B2547" s="13" t="s">
        <v>2912</v>
      </c>
      <c r="C2547" s="13" t="s">
        <v>4080</v>
      </c>
      <c r="D2547" s="13" t="s">
        <v>4149</v>
      </c>
      <c r="E2547">
        <v>18152</v>
      </c>
    </row>
    <row r="2548" spans="1:5" x14ac:dyDescent="0.25">
      <c r="A2548" s="13" t="s">
        <v>332</v>
      </c>
      <c r="B2548" s="13" t="s">
        <v>2913</v>
      </c>
      <c r="C2548" s="13" t="s">
        <v>4080</v>
      </c>
      <c r="D2548" s="13" t="s">
        <v>4149</v>
      </c>
      <c r="E2548">
        <v>18802</v>
      </c>
    </row>
    <row r="2549" spans="1:5" x14ac:dyDescent="0.25">
      <c r="A2549" s="13" t="s">
        <v>316</v>
      </c>
      <c r="B2549" s="13" t="s">
        <v>2914</v>
      </c>
      <c r="C2549" s="13" t="s">
        <v>4080</v>
      </c>
      <c r="D2549" s="13" t="s">
        <v>4149</v>
      </c>
      <c r="E2549">
        <v>20428</v>
      </c>
    </row>
    <row r="2550" spans="1:5" x14ac:dyDescent="0.25">
      <c r="A2550" s="13" t="s">
        <v>317</v>
      </c>
      <c r="B2550" s="13" t="s">
        <v>2915</v>
      </c>
      <c r="C2550" s="13" t="s">
        <v>4080</v>
      </c>
      <c r="D2550" s="13" t="s">
        <v>4149</v>
      </c>
      <c r="E2550">
        <v>18802</v>
      </c>
    </row>
    <row r="2551" spans="1:5" x14ac:dyDescent="0.25">
      <c r="A2551" s="13" t="s">
        <v>318</v>
      </c>
      <c r="B2551" s="13" t="s">
        <v>2916</v>
      </c>
      <c r="C2551" s="13" t="s">
        <v>4080</v>
      </c>
      <c r="D2551" s="13" t="s">
        <v>4149</v>
      </c>
      <c r="E2551">
        <v>20308</v>
      </c>
    </row>
    <row r="2552" spans="1:5" x14ac:dyDescent="0.25">
      <c r="A2552" s="13" t="s">
        <v>333</v>
      </c>
      <c r="B2552" s="13" t="s">
        <v>2917</v>
      </c>
      <c r="C2552" s="13" t="s">
        <v>4080</v>
      </c>
      <c r="D2552" s="13" t="s">
        <v>4149</v>
      </c>
      <c r="E2552">
        <v>22382</v>
      </c>
    </row>
    <row r="2553" spans="1:5" x14ac:dyDescent="0.25">
      <c r="A2553" s="13" t="s">
        <v>319</v>
      </c>
      <c r="B2553" s="13" t="s">
        <v>2918</v>
      </c>
      <c r="C2553" s="13" t="s">
        <v>4080</v>
      </c>
      <c r="D2553" s="13" t="s">
        <v>4149</v>
      </c>
      <c r="E2553">
        <v>21406</v>
      </c>
    </row>
    <row r="2554" spans="1:5" x14ac:dyDescent="0.25">
      <c r="A2554" s="13" t="s">
        <v>271</v>
      </c>
      <c r="B2554" s="13" t="s">
        <v>2919</v>
      </c>
      <c r="C2554" s="13" t="s">
        <v>4081</v>
      </c>
      <c r="D2554" s="13" t="s">
        <v>4150</v>
      </c>
      <c r="E2554">
        <v>51685.2</v>
      </c>
    </row>
    <row r="2555" spans="1:5" x14ac:dyDescent="0.25">
      <c r="A2555" s="13" t="s">
        <v>355</v>
      </c>
      <c r="B2555" s="13" t="s">
        <v>2920</v>
      </c>
      <c r="C2555" s="13" t="s">
        <v>4081</v>
      </c>
      <c r="D2555" s="13" t="s">
        <v>4150</v>
      </c>
      <c r="E2555">
        <v>38093.160000000003</v>
      </c>
    </row>
    <row r="2556" spans="1:5" x14ac:dyDescent="0.25">
      <c r="A2556" s="13" t="s">
        <v>355</v>
      </c>
      <c r="B2556" s="13" t="s">
        <v>2921</v>
      </c>
      <c r="C2556" s="13" t="s">
        <v>4081</v>
      </c>
      <c r="D2556" s="13" t="s">
        <v>4150</v>
      </c>
      <c r="E2556">
        <v>49716.24</v>
      </c>
    </row>
    <row r="2557" spans="1:5" x14ac:dyDescent="0.25">
      <c r="A2557" s="13" t="s">
        <v>355</v>
      </c>
      <c r="B2557" s="13" t="s">
        <v>2922</v>
      </c>
      <c r="C2557" s="13" t="s">
        <v>4081</v>
      </c>
      <c r="D2557" s="13" t="s">
        <v>4150</v>
      </c>
      <c r="E2557">
        <v>41107</v>
      </c>
    </row>
    <row r="2558" spans="1:5" x14ac:dyDescent="0.25">
      <c r="A2558" s="13" t="s">
        <v>355</v>
      </c>
      <c r="B2558" s="13" t="s">
        <v>2923</v>
      </c>
      <c r="C2558" s="13" t="s">
        <v>4081</v>
      </c>
      <c r="D2558" s="13" t="s">
        <v>4150</v>
      </c>
      <c r="E2558">
        <v>40496.959999999999</v>
      </c>
    </row>
    <row r="2559" spans="1:5" x14ac:dyDescent="0.25">
      <c r="A2559" s="13" t="s">
        <v>355</v>
      </c>
      <c r="B2559" s="13" t="s">
        <v>2924</v>
      </c>
      <c r="C2559" s="13" t="s">
        <v>4081</v>
      </c>
      <c r="D2559" s="13" t="s">
        <v>4150</v>
      </c>
      <c r="E2559">
        <v>41107</v>
      </c>
    </row>
    <row r="2560" spans="1:5" x14ac:dyDescent="0.25">
      <c r="A2560" s="13" t="s">
        <v>355</v>
      </c>
      <c r="B2560" s="13" t="s">
        <v>2925</v>
      </c>
      <c r="C2560" s="13" t="s">
        <v>4081</v>
      </c>
      <c r="D2560" s="13" t="s">
        <v>4150</v>
      </c>
      <c r="E2560">
        <v>53170.44</v>
      </c>
    </row>
    <row r="2561" spans="1:5" x14ac:dyDescent="0.25">
      <c r="A2561" s="13" t="s">
        <v>355</v>
      </c>
      <c r="B2561" s="13" t="s">
        <v>2926</v>
      </c>
      <c r="C2561" s="13" t="s">
        <v>4081</v>
      </c>
      <c r="D2561" s="13" t="s">
        <v>4150</v>
      </c>
      <c r="E2561">
        <v>39888.94</v>
      </c>
    </row>
    <row r="2562" spans="1:5" x14ac:dyDescent="0.25">
      <c r="A2562" s="13" t="s">
        <v>355</v>
      </c>
      <c r="B2562" s="13" t="s">
        <v>2927</v>
      </c>
      <c r="C2562" s="13" t="s">
        <v>4081</v>
      </c>
      <c r="D2562" s="13" t="s">
        <v>4150</v>
      </c>
      <c r="E2562">
        <v>49716.24</v>
      </c>
    </row>
    <row r="2563" spans="1:5" x14ac:dyDescent="0.25">
      <c r="A2563" s="13" t="s">
        <v>355</v>
      </c>
      <c r="B2563" s="13" t="s">
        <v>2928</v>
      </c>
      <c r="C2563" s="13" t="s">
        <v>4081</v>
      </c>
      <c r="D2563" s="13" t="s">
        <v>4150</v>
      </c>
      <c r="E2563">
        <v>40646.44</v>
      </c>
    </row>
    <row r="2564" spans="1:5" x14ac:dyDescent="0.25">
      <c r="A2564" s="13" t="s">
        <v>355</v>
      </c>
      <c r="B2564" s="13" t="s">
        <v>2929</v>
      </c>
      <c r="C2564" s="13" t="s">
        <v>4081</v>
      </c>
      <c r="D2564" s="13" t="s">
        <v>4150</v>
      </c>
      <c r="E2564">
        <v>49716.24</v>
      </c>
    </row>
    <row r="2565" spans="1:5" x14ac:dyDescent="0.25">
      <c r="A2565" s="13" t="s">
        <v>355</v>
      </c>
      <c r="B2565" s="13" t="s">
        <v>2930</v>
      </c>
      <c r="C2565" s="13" t="s">
        <v>4081</v>
      </c>
      <c r="D2565" s="13" t="s">
        <v>4150</v>
      </c>
      <c r="E2565">
        <v>34734</v>
      </c>
    </row>
    <row r="2566" spans="1:5" x14ac:dyDescent="0.25">
      <c r="A2566" s="13" t="s">
        <v>355</v>
      </c>
      <c r="B2566" s="13" t="s">
        <v>2931</v>
      </c>
      <c r="C2566" s="13" t="s">
        <v>4081</v>
      </c>
      <c r="D2566" s="13" t="s">
        <v>4150</v>
      </c>
      <c r="E2566">
        <v>47989.14</v>
      </c>
    </row>
    <row r="2567" spans="1:5" x14ac:dyDescent="0.25">
      <c r="A2567" s="13" t="s">
        <v>355</v>
      </c>
      <c r="B2567" s="13" t="s">
        <v>2932</v>
      </c>
      <c r="C2567" s="13" t="s">
        <v>4081</v>
      </c>
      <c r="D2567" s="13" t="s">
        <v>4150</v>
      </c>
      <c r="E2567">
        <v>35978.22</v>
      </c>
    </row>
    <row r="2568" spans="1:5" x14ac:dyDescent="0.25">
      <c r="A2568" s="13" t="s">
        <v>355</v>
      </c>
      <c r="B2568" s="13" t="s">
        <v>2933</v>
      </c>
      <c r="C2568" s="13" t="s">
        <v>4081</v>
      </c>
      <c r="D2568" s="13" t="s">
        <v>4150</v>
      </c>
      <c r="E2568">
        <v>36735.72</v>
      </c>
    </row>
    <row r="2569" spans="1:5" x14ac:dyDescent="0.25">
      <c r="A2569" s="13" t="s">
        <v>355</v>
      </c>
      <c r="B2569" s="13" t="s">
        <v>2934</v>
      </c>
      <c r="C2569" s="13" t="s">
        <v>4081</v>
      </c>
      <c r="D2569" s="13" t="s">
        <v>4150</v>
      </c>
      <c r="E2569">
        <v>50291.94</v>
      </c>
    </row>
    <row r="2570" spans="1:5" x14ac:dyDescent="0.25">
      <c r="A2570" s="13" t="s">
        <v>355</v>
      </c>
      <c r="B2570" s="13" t="s">
        <v>2935</v>
      </c>
      <c r="C2570" s="13" t="s">
        <v>4081</v>
      </c>
      <c r="D2570" s="13" t="s">
        <v>4150</v>
      </c>
      <c r="E2570">
        <v>50291.94</v>
      </c>
    </row>
    <row r="2571" spans="1:5" x14ac:dyDescent="0.25">
      <c r="A2571" s="13" t="s">
        <v>355</v>
      </c>
      <c r="B2571" s="13" t="s">
        <v>2936</v>
      </c>
      <c r="C2571" s="13" t="s">
        <v>4081</v>
      </c>
      <c r="D2571" s="13" t="s">
        <v>4150</v>
      </c>
      <c r="E2571">
        <v>35517.660000000003</v>
      </c>
    </row>
    <row r="2572" spans="1:5" x14ac:dyDescent="0.25">
      <c r="A2572" s="13" t="s">
        <v>355</v>
      </c>
      <c r="B2572" s="13" t="s">
        <v>2937</v>
      </c>
      <c r="C2572" s="13" t="s">
        <v>4081</v>
      </c>
      <c r="D2572" s="13" t="s">
        <v>4150</v>
      </c>
      <c r="E2572">
        <v>52594.74</v>
      </c>
    </row>
    <row r="2573" spans="1:5" x14ac:dyDescent="0.25">
      <c r="A2573" s="13" t="s">
        <v>355</v>
      </c>
      <c r="B2573" s="13" t="s">
        <v>2938</v>
      </c>
      <c r="C2573" s="13" t="s">
        <v>4081</v>
      </c>
      <c r="D2573" s="13" t="s">
        <v>4150</v>
      </c>
      <c r="E2573">
        <v>42325.06</v>
      </c>
    </row>
    <row r="2574" spans="1:5" x14ac:dyDescent="0.25">
      <c r="A2574" s="13" t="s">
        <v>355</v>
      </c>
      <c r="B2574" s="13" t="s">
        <v>2939</v>
      </c>
      <c r="C2574" s="13" t="s">
        <v>4081</v>
      </c>
      <c r="D2574" s="13" t="s">
        <v>4150</v>
      </c>
      <c r="E2574">
        <v>35081.339999999997</v>
      </c>
    </row>
    <row r="2575" spans="1:5" x14ac:dyDescent="0.25">
      <c r="A2575" s="13" t="s">
        <v>355</v>
      </c>
      <c r="B2575" s="13" t="s">
        <v>2940</v>
      </c>
      <c r="C2575" s="13" t="s">
        <v>4081</v>
      </c>
      <c r="D2575" s="13" t="s">
        <v>4150</v>
      </c>
      <c r="E2575">
        <v>36555.94</v>
      </c>
    </row>
    <row r="2576" spans="1:5" x14ac:dyDescent="0.25">
      <c r="A2576" s="13" t="s">
        <v>355</v>
      </c>
      <c r="B2576" s="13" t="s">
        <v>2941</v>
      </c>
      <c r="C2576" s="13" t="s">
        <v>4081</v>
      </c>
      <c r="D2576" s="13" t="s">
        <v>4150</v>
      </c>
      <c r="E2576">
        <v>49716.24</v>
      </c>
    </row>
    <row r="2577" spans="1:5" x14ac:dyDescent="0.25">
      <c r="A2577" s="13" t="s">
        <v>355</v>
      </c>
      <c r="B2577" s="13" t="s">
        <v>2942</v>
      </c>
      <c r="C2577" s="13" t="s">
        <v>4081</v>
      </c>
      <c r="D2577" s="13" t="s">
        <v>4150</v>
      </c>
      <c r="E2577">
        <v>36842.78</v>
      </c>
    </row>
    <row r="2578" spans="1:5" x14ac:dyDescent="0.25">
      <c r="A2578" s="13" t="s">
        <v>355</v>
      </c>
      <c r="B2578" s="13" t="s">
        <v>2943</v>
      </c>
      <c r="C2578" s="13" t="s">
        <v>4081</v>
      </c>
      <c r="D2578" s="13" t="s">
        <v>4150</v>
      </c>
      <c r="E2578">
        <v>39772.980000000003</v>
      </c>
    </row>
    <row r="2579" spans="1:5" x14ac:dyDescent="0.25">
      <c r="A2579" s="13" t="s">
        <v>355</v>
      </c>
      <c r="B2579" s="13" t="s">
        <v>2944</v>
      </c>
      <c r="C2579" s="13" t="s">
        <v>4081</v>
      </c>
      <c r="D2579" s="13" t="s">
        <v>4150</v>
      </c>
      <c r="E2579">
        <v>35368.18</v>
      </c>
    </row>
    <row r="2580" spans="1:5" x14ac:dyDescent="0.25">
      <c r="A2580" s="13" t="s">
        <v>355</v>
      </c>
      <c r="B2580" s="13" t="s">
        <v>2945</v>
      </c>
      <c r="C2580" s="13" t="s">
        <v>4081</v>
      </c>
      <c r="D2580" s="13" t="s">
        <v>4150</v>
      </c>
      <c r="E2580">
        <v>41864.5</v>
      </c>
    </row>
    <row r="2581" spans="1:5" x14ac:dyDescent="0.25">
      <c r="A2581" s="13" t="s">
        <v>355</v>
      </c>
      <c r="B2581" s="13" t="s">
        <v>2946</v>
      </c>
      <c r="C2581" s="13" t="s">
        <v>4081</v>
      </c>
      <c r="D2581" s="13" t="s">
        <v>4150</v>
      </c>
      <c r="E2581">
        <v>42325.06</v>
      </c>
    </row>
    <row r="2582" spans="1:5" x14ac:dyDescent="0.25">
      <c r="A2582" s="13" t="s">
        <v>355</v>
      </c>
      <c r="B2582" s="13" t="s">
        <v>2947</v>
      </c>
      <c r="C2582" s="13" t="s">
        <v>4081</v>
      </c>
      <c r="D2582" s="13" t="s">
        <v>4150</v>
      </c>
      <c r="E2582">
        <v>37450.800000000003</v>
      </c>
    </row>
    <row r="2583" spans="1:5" x14ac:dyDescent="0.25">
      <c r="A2583" s="13" t="s">
        <v>355</v>
      </c>
      <c r="B2583" s="13" t="s">
        <v>2948</v>
      </c>
      <c r="C2583" s="13" t="s">
        <v>4081</v>
      </c>
      <c r="D2583" s="13" t="s">
        <v>4150</v>
      </c>
      <c r="E2583">
        <v>38206.28</v>
      </c>
    </row>
    <row r="2584" spans="1:5" x14ac:dyDescent="0.25">
      <c r="A2584" s="13" t="s">
        <v>355</v>
      </c>
      <c r="B2584" s="13" t="s">
        <v>2949</v>
      </c>
      <c r="C2584" s="13" t="s">
        <v>4081</v>
      </c>
      <c r="D2584" s="13" t="s">
        <v>4150</v>
      </c>
      <c r="E2584">
        <v>38818.339999999997</v>
      </c>
    </row>
    <row r="2585" spans="1:5" x14ac:dyDescent="0.25">
      <c r="A2585" s="13" t="s">
        <v>355</v>
      </c>
      <c r="B2585" s="13" t="s">
        <v>2950</v>
      </c>
      <c r="C2585" s="13" t="s">
        <v>4081</v>
      </c>
      <c r="D2585" s="13" t="s">
        <v>4150</v>
      </c>
      <c r="E2585">
        <v>48958.74</v>
      </c>
    </row>
    <row r="2586" spans="1:5" x14ac:dyDescent="0.25">
      <c r="A2586" s="13" t="s">
        <v>355</v>
      </c>
      <c r="B2586" s="13" t="s">
        <v>2951</v>
      </c>
      <c r="C2586" s="13" t="s">
        <v>4081</v>
      </c>
      <c r="D2586" s="13" t="s">
        <v>4150</v>
      </c>
      <c r="E2586">
        <v>36555.94</v>
      </c>
    </row>
    <row r="2587" spans="1:5" x14ac:dyDescent="0.25">
      <c r="A2587" s="13" t="s">
        <v>355</v>
      </c>
      <c r="B2587" s="13" t="s">
        <v>2952</v>
      </c>
      <c r="C2587" s="13" t="s">
        <v>4081</v>
      </c>
      <c r="D2587" s="13" t="s">
        <v>4150</v>
      </c>
      <c r="E2587">
        <v>56271.14</v>
      </c>
    </row>
    <row r="2588" spans="1:5" x14ac:dyDescent="0.25">
      <c r="A2588" s="13" t="s">
        <v>355</v>
      </c>
      <c r="B2588" s="13" t="s">
        <v>2953</v>
      </c>
      <c r="C2588" s="13" t="s">
        <v>4081</v>
      </c>
      <c r="D2588" s="13" t="s">
        <v>4150</v>
      </c>
      <c r="E2588">
        <v>49716.24</v>
      </c>
    </row>
    <row r="2589" spans="1:5" x14ac:dyDescent="0.25">
      <c r="A2589" s="13" t="s">
        <v>355</v>
      </c>
      <c r="B2589" s="13" t="s">
        <v>2954</v>
      </c>
      <c r="C2589" s="13" t="s">
        <v>4081</v>
      </c>
      <c r="D2589" s="13" t="s">
        <v>4150</v>
      </c>
      <c r="E2589">
        <v>21237.27</v>
      </c>
    </row>
    <row r="2590" spans="1:5" x14ac:dyDescent="0.25">
      <c r="A2590" s="13" t="s">
        <v>355</v>
      </c>
      <c r="B2590" s="13" t="s">
        <v>2955</v>
      </c>
      <c r="C2590" s="13" t="s">
        <v>4081</v>
      </c>
      <c r="D2590" s="13" t="s">
        <v>4150</v>
      </c>
      <c r="E2590">
        <v>40036.400000000001</v>
      </c>
    </row>
    <row r="2591" spans="1:5" x14ac:dyDescent="0.25">
      <c r="A2591" s="13" t="s">
        <v>355</v>
      </c>
      <c r="B2591" s="13" t="s">
        <v>2956</v>
      </c>
      <c r="C2591" s="13" t="s">
        <v>4081</v>
      </c>
      <c r="D2591" s="13" t="s">
        <v>4150</v>
      </c>
      <c r="E2591">
        <v>43082.559999999998</v>
      </c>
    </row>
    <row r="2592" spans="1:5" x14ac:dyDescent="0.25">
      <c r="A2592" s="13" t="s">
        <v>355</v>
      </c>
      <c r="B2592" s="13" t="s">
        <v>2957</v>
      </c>
      <c r="C2592" s="13" t="s">
        <v>4081</v>
      </c>
      <c r="D2592" s="13" t="s">
        <v>4150</v>
      </c>
      <c r="E2592">
        <v>56271.14</v>
      </c>
    </row>
    <row r="2593" spans="1:5" x14ac:dyDescent="0.25">
      <c r="A2593" s="13" t="s">
        <v>355</v>
      </c>
      <c r="B2593" s="13" t="s">
        <v>2958</v>
      </c>
      <c r="C2593" s="13" t="s">
        <v>4081</v>
      </c>
      <c r="D2593" s="13" t="s">
        <v>4150</v>
      </c>
      <c r="E2593">
        <v>34471.300000000003</v>
      </c>
    </row>
    <row r="2594" spans="1:5" x14ac:dyDescent="0.25">
      <c r="A2594" s="13" t="s">
        <v>355</v>
      </c>
      <c r="B2594" s="13" t="s">
        <v>2959</v>
      </c>
      <c r="C2594" s="13" t="s">
        <v>4081</v>
      </c>
      <c r="D2594" s="13" t="s">
        <v>4150</v>
      </c>
      <c r="E2594">
        <v>52988.639999999999</v>
      </c>
    </row>
    <row r="2595" spans="1:5" x14ac:dyDescent="0.25">
      <c r="A2595" s="13" t="s">
        <v>356</v>
      </c>
      <c r="B2595" s="13" t="s">
        <v>2960</v>
      </c>
      <c r="C2595" s="13" t="s">
        <v>4082</v>
      </c>
      <c r="D2595" s="13" t="s">
        <v>4150</v>
      </c>
      <c r="E2595">
        <v>53321.4</v>
      </c>
    </row>
    <row r="2596" spans="1:5" x14ac:dyDescent="0.25">
      <c r="A2596" s="13" t="s">
        <v>339</v>
      </c>
      <c r="B2596" s="13" t="s">
        <v>2961</v>
      </c>
      <c r="C2596" s="13" t="s">
        <v>4083</v>
      </c>
      <c r="D2596" s="13" t="s">
        <v>4150</v>
      </c>
      <c r="E2596">
        <v>44770</v>
      </c>
    </row>
    <row r="2597" spans="1:5" x14ac:dyDescent="0.25">
      <c r="A2597" s="13" t="s">
        <v>336</v>
      </c>
      <c r="B2597" s="13" t="s">
        <v>2962</v>
      </c>
      <c r="C2597" s="13" t="s">
        <v>4083</v>
      </c>
      <c r="D2597" s="13" t="s">
        <v>4150</v>
      </c>
      <c r="E2597">
        <v>56654.400000000001</v>
      </c>
    </row>
    <row r="2598" spans="1:5" x14ac:dyDescent="0.25">
      <c r="A2598" s="13" t="s">
        <v>336</v>
      </c>
      <c r="B2598" s="13" t="s">
        <v>2963</v>
      </c>
      <c r="C2598" s="13" t="s">
        <v>4083</v>
      </c>
      <c r="D2598" s="13" t="s">
        <v>4150</v>
      </c>
      <c r="E2598">
        <v>59536.800000000003</v>
      </c>
    </row>
    <row r="2599" spans="1:5" x14ac:dyDescent="0.25">
      <c r="A2599" s="13" t="s">
        <v>270</v>
      </c>
      <c r="B2599" s="13" t="s">
        <v>2964</v>
      </c>
      <c r="C2599" s="13" t="s">
        <v>4083</v>
      </c>
      <c r="D2599" s="13" t="s">
        <v>4150</v>
      </c>
      <c r="E2599">
        <v>52265.4</v>
      </c>
    </row>
    <row r="2600" spans="1:5" x14ac:dyDescent="0.25">
      <c r="A2600" s="13" t="s">
        <v>270</v>
      </c>
      <c r="B2600" s="13" t="s">
        <v>2965</v>
      </c>
      <c r="C2600" s="13" t="s">
        <v>4083</v>
      </c>
      <c r="D2600" s="13" t="s">
        <v>4150</v>
      </c>
      <c r="E2600">
        <v>47597</v>
      </c>
    </row>
    <row r="2601" spans="1:5" x14ac:dyDescent="0.25">
      <c r="A2601" s="13" t="s">
        <v>270</v>
      </c>
      <c r="B2601" s="13" t="s">
        <v>2966</v>
      </c>
      <c r="C2601" s="13" t="s">
        <v>4083</v>
      </c>
      <c r="D2601" s="13" t="s">
        <v>4150</v>
      </c>
      <c r="E2601">
        <v>35244</v>
      </c>
    </row>
    <row r="2602" spans="1:5" x14ac:dyDescent="0.25">
      <c r="A2602" s="13" t="s">
        <v>270</v>
      </c>
      <c r="B2602" s="13" t="s">
        <v>2967</v>
      </c>
      <c r="C2602" s="13" t="s">
        <v>4083</v>
      </c>
      <c r="D2602" s="13" t="s">
        <v>4150</v>
      </c>
      <c r="E2602">
        <v>56896.4</v>
      </c>
    </row>
    <row r="2603" spans="1:5" x14ac:dyDescent="0.25">
      <c r="A2603" s="13" t="s">
        <v>337</v>
      </c>
      <c r="B2603" s="13" t="s">
        <v>2968</v>
      </c>
      <c r="C2603" s="13" t="s">
        <v>4083</v>
      </c>
      <c r="D2603" s="13" t="s">
        <v>4150</v>
      </c>
      <c r="E2603">
        <v>53321.4</v>
      </c>
    </row>
    <row r="2604" spans="1:5" x14ac:dyDescent="0.25">
      <c r="A2604" s="13" t="s">
        <v>357</v>
      </c>
      <c r="B2604" s="13" t="s">
        <v>2969</v>
      </c>
      <c r="C2604" s="13" t="s">
        <v>4083</v>
      </c>
      <c r="D2604" s="13" t="s">
        <v>4150</v>
      </c>
      <c r="E2604">
        <v>63856.800000000003</v>
      </c>
    </row>
    <row r="2605" spans="1:5" x14ac:dyDescent="0.25">
      <c r="A2605" s="13" t="s">
        <v>278</v>
      </c>
      <c r="B2605" s="13" t="s">
        <v>2970</v>
      </c>
      <c r="C2605" s="13" t="s">
        <v>4083</v>
      </c>
      <c r="D2605" s="13" t="s">
        <v>4150</v>
      </c>
      <c r="E2605">
        <v>54575.4</v>
      </c>
    </row>
    <row r="2606" spans="1:5" x14ac:dyDescent="0.25">
      <c r="A2606" s="13" t="s">
        <v>278</v>
      </c>
      <c r="B2606" s="13" t="s">
        <v>2971</v>
      </c>
      <c r="C2606" s="13" t="s">
        <v>4083</v>
      </c>
      <c r="D2606" s="13" t="s">
        <v>4150</v>
      </c>
      <c r="E2606">
        <v>50932.2</v>
      </c>
    </row>
    <row r="2607" spans="1:5" x14ac:dyDescent="0.25">
      <c r="A2607" s="13" t="s">
        <v>278</v>
      </c>
      <c r="B2607" s="13" t="s">
        <v>2972</v>
      </c>
      <c r="C2607" s="13" t="s">
        <v>4083</v>
      </c>
      <c r="D2607" s="13" t="s">
        <v>4150</v>
      </c>
      <c r="E2607">
        <v>50263.4</v>
      </c>
    </row>
    <row r="2608" spans="1:5" x14ac:dyDescent="0.25">
      <c r="A2608" s="13" t="s">
        <v>326</v>
      </c>
      <c r="B2608" s="13" t="s">
        <v>2973</v>
      </c>
      <c r="C2608" s="13" t="s">
        <v>4083</v>
      </c>
      <c r="D2608" s="13" t="s">
        <v>4150</v>
      </c>
      <c r="E2608">
        <v>53138.8</v>
      </c>
    </row>
    <row r="2609" spans="1:5" x14ac:dyDescent="0.25">
      <c r="A2609" s="13" t="s">
        <v>326</v>
      </c>
      <c r="B2609" s="13" t="s">
        <v>2974</v>
      </c>
      <c r="C2609" s="13" t="s">
        <v>4083</v>
      </c>
      <c r="D2609" s="13" t="s">
        <v>4150</v>
      </c>
      <c r="E2609">
        <v>58150.400000000001</v>
      </c>
    </row>
    <row r="2610" spans="1:5" x14ac:dyDescent="0.25">
      <c r="A2610" s="13" t="s">
        <v>326</v>
      </c>
      <c r="B2610" s="13" t="s">
        <v>2975</v>
      </c>
      <c r="C2610" s="13" t="s">
        <v>4083</v>
      </c>
      <c r="D2610" s="13" t="s">
        <v>4150</v>
      </c>
      <c r="E2610">
        <v>54146.400000000001</v>
      </c>
    </row>
    <row r="2611" spans="1:5" x14ac:dyDescent="0.25">
      <c r="A2611" s="13" t="s">
        <v>311</v>
      </c>
      <c r="B2611" s="13" t="s">
        <v>2976</v>
      </c>
      <c r="C2611" s="13" t="s">
        <v>4083</v>
      </c>
      <c r="D2611" s="13" t="s">
        <v>4150</v>
      </c>
      <c r="E2611">
        <v>57083.4</v>
      </c>
    </row>
    <row r="2612" spans="1:5" x14ac:dyDescent="0.25">
      <c r="A2612" s="13" t="s">
        <v>311</v>
      </c>
      <c r="B2612" s="13" t="s">
        <v>2977</v>
      </c>
      <c r="C2612" s="13" t="s">
        <v>4083</v>
      </c>
      <c r="D2612" s="13" t="s">
        <v>4150</v>
      </c>
      <c r="E2612">
        <v>58535.4</v>
      </c>
    </row>
    <row r="2613" spans="1:5" x14ac:dyDescent="0.25">
      <c r="A2613" s="13" t="s">
        <v>311</v>
      </c>
      <c r="B2613" s="13" t="s">
        <v>2978</v>
      </c>
      <c r="C2613" s="13" t="s">
        <v>4083</v>
      </c>
      <c r="D2613" s="13" t="s">
        <v>4150</v>
      </c>
      <c r="E2613">
        <v>58535.4</v>
      </c>
    </row>
    <row r="2614" spans="1:5" x14ac:dyDescent="0.25">
      <c r="A2614" s="13" t="s">
        <v>312</v>
      </c>
      <c r="B2614" s="13" t="s">
        <v>2979</v>
      </c>
      <c r="C2614" s="13" t="s">
        <v>4083</v>
      </c>
      <c r="D2614" s="13" t="s">
        <v>4150</v>
      </c>
      <c r="E2614">
        <v>46259.4</v>
      </c>
    </row>
    <row r="2615" spans="1:5" x14ac:dyDescent="0.25">
      <c r="A2615" s="13" t="s">
        <v>312</v>
      </c>
      <c r="B2615" s="13" t="s">
        <v>2980</v>
      </c>
      <c r="C2615" s="13" t="s">
        <v>4083</v>
      </c>
      <c r="D2615" s="13" t="s">
        <v>4150</v>
      </c>
      <c r="E2615">
        <v>57281.4</v>
      </c>
    </row>
    <row r="2616" spans="1:5" x14ac:dyDescent="0.25">
      <c r="A2616" s="13" t="s">
        <v>312</v>
      </c>
      <c r="B2616" s="13" t="s">
        <v>2981</v>
      </c>
      <c r="C2616" s="13" t="s">
        <v>4083</v>
      </c>
      <c r="D2616" s="13" t="s">
        <v>4150</v>
      </c>
      <c r="E2616">
        <v>54146.400000000001</v>
      </c>
    </row>
    <row r="2617" spans="1:5" x14ac:dyDescent="0.25">
      <c r="A2617" s="13" t="s">
        <v>331</v>
      </c>
      <c r="B2617" s="13" t="s">
        <v>2982</v>
      </c>
      <c r="C2617" s="13" t="s">
        <v>4083</v>
      </c>
      <c r="D2617" s="13" t="s">
        <v>4150</v>
      </c>
      <c r="E2617">
        <v>58150.400000000001</v>
      </c>
    </row>
    <row r="2618" spans="1:5" x14ac:dyDescent="0.25">
      <c r="A2618" s="13" t="s">
        <v>331</v>
      </c>
      <c r="B2618" s="13" t="s">
        <v>2983</v>
      </c>
      <c r="C2618" s="13" t="s">
        <v>4083</v>
      </c>
      <c r="D2618" s="13" t="s">
        <v>4150</v>
      </c>
      <c r="E2618">
        <v>58535.4</v>
      </c>
    </row>
    <row r="2619" spans="1:5" x14ac:dyDescent="0.25">
      <c r="A2619" s="13" t="s">
        <v>331</v>
      </c>
      <c r="B2619" s="13" t="s">
        <v>2984</v>
      </c>
      <c r="C2619" s="13" t="s">
        <v>4083</v>
      </c>
      <c r="D2619" s="13" t="s">
        <v>4150</v>
      </c>
      <c r="E2619">
        <v>57083.4</v>
      </c>
    </row>
    <row r="2620" spans="1:5" x14ac:dyDescent="0.25">
      <c r="A2620" s="13" t="s">
        <v>315</v>
      </c>
      <c r="B2620" s="13" t="s">
        <v>2985</v>
      </c>
      <c r="C2620" s="13" t="s">
        <v>4083</v>
      </c>
      <c r="D2620" s="13" t="s">
        <v>4150</v>
      </c>
      <c r="E2620">
        <v>61285.4</v>
      </c>
    </row>
    <row r="2621" spans="1:5" x14ac:dyDescent="0.25">
      <c r="A2621" s="13" t="s">
        <v>315</v>
      </c>
      <c r="B2621" s="13" t="s">
        <v>2986</v>
      </c>
      <c r="C2621" s="13" t="s">
        <v>4083</v>
      </c>
      <c r="D2621" s="13" t="s">
        <v>4150</v>
      </c>
      <c r="E2621">
        <v>54146.400000000001</v>
      </c>
    </row>
    <row r="2622" spans="1:5" x14ac:dyDescent="0.25">
      <c r="A2622" s="13" t="s">
        <v>315</v>
      </c>
      <c r="B2622" s="13" t="s">
        <v>2987</v>
      </c>
      <c r="C2622" s="13" t="s">
        <v>4083</v>
      </c>
      <c r="D2622" s="13" t="s">
        <v>4150</v>
      </c>
      <c r="E2622">
        <v>58535.4</v>
      </c>
    </row>
    <row r="2623" spans="1:5" x14ac:dyDescent="0.25">
      <c r="A2623" s="13" t="s">
        <v>315</v>
      </c>
      <c r="B2623" s="13" t="s">
        <v>2988</v>
      </c>
      <c r="C2623" s="13" t="s">
        <v>4083</v>
      </c>
      <c r="D2623" s="13" t="s">
        <v>4150</v>
      </c>
      <c r="E2623">
        <v>54773.4</v>
      </c>
    </row>
    <row r="2624" spans="1:5" x14ac:dyDescent="0.25">
      <c r="A2624" s="13" t="s">
        <v>316</v>
      </c>
      <c r="B2624" s="13" t="s">
        <v>2989</v>
      </c>
      <c r="C2624" s="13" t="s">
        <v>4083</v>
      </c>
      <c r="D2624" s="13" t="s">
        <v>4150</v>
      </c>
      <c r="E2624">
        <v>55400.4</v>
      </c>
    </row>
    <row r="2625" spans="1:5" x14ac:dyDescent="0.25">
      <c r="A2625" s="13" t="s">
        <v>316</v>
      </c>
      <c r="B2625" s="13" t="s">
        <v>2990</v>
      </c>
      <c r="C2625" s="13" t="s">
        <v>4083</v>
      </c>
      <c r="D2625" s="13" t="s">
        <v>4150</v>
      </c>
      <c r="E2625">
        <v>53519.4</v>
      </c>
    </row>
    <row r="2626" spans="1:5" x14ac:dyDescent="0.25">
      <c r="A2626" s="13" t="s">
        <v>316</v>
      </c>
      <c r="B2626" s="13" t="s">
        <v>2991</v>
      </c>
      <c r="C2626" s="13" t="s">
        <v>4083</v>
      </c>
      <c r="D2626" s="13" t="s">
        <v>4150</v>
      </c>
      <c r="E2626">
        <v>58535.4</v>
      </c>
    </row>
    <row r="2627" spans="1:5" x14ac:dyDescent="0.25">
      <c r="A2627" s="13" t="s">
        <v>316</v>
      </c>
      <c r="B2627" s="13" t="s">
        <v>2992</v>
      </c>
      <c r="C2627" s="13" t="s">
        <v>4083</v>
      </c>
      <c r="D2627" s="13" t="s">
        <v>4150</v>
      </c>
      <c r="E2627">
        <v>53321.4</v>
      </c>
    </row>
    <row r="2628" spans="1:5" x14ac:dyDescent="0.25">
      <c r="A2628" s="13" t="s">
        <v>352</v>
      </c>
      <c r="B2628" s="13" t="s">
        <v>2993</v>
      </c>
      <c r="C2628" s="13" t="s">
        <v>4083</v>
      </c>
      <c r="D2628" s="13" t="s">
        <v>4150</v>
      </c>
      <c r="E2628">
        <v>59068.800000000003</v>
      </c>
    </row>
    <row r="2629" spans="1:5" x14ac:dyDescent="0.25">
      <c r="A2629" s="13" t="s">
        <v>320</v>
      </c>
      <c r="B2629" s="13" t="s">
        <v>2994</v>
      </c>
      <c r="C2629" s="13" t="s">
        <v>4084</v>
      </c>
      <c r="D2629" s="13" t="s">
        <v>4150</v>
      </c>
      <c r="E2629">
        <v>47978.7</v>
      </c>
    </row>
    <row r="2630" spans="1:5" x14ac:dyDescent="0.25">
      <c r="A2630" s="13" t="s">
        <v>320</v>
      </c>
      <c r="B2630" s="13" t="s">
        <v>2995</v>
      </c>
      <c r="C2630" s="13" t="s">
        <v>4084</v>
      </c>
      <c r="D2630" s="13" t="s">
        <v>4150</v>
      </c>
      <c r="E2630">
        <v>42100.800000000003</v>
      </c>
    </row>
    <row r="2631" spans="1:5" x14ac:dyDescent="0.25">
      <c r="A2631" s="13" t="s">
        <v>334</v>
      </c>
      <c r="B2631" s="13" t="s">
        <v>2996</v>
      </c>
      <c r="C2631" s="13" t="s">
        <v>4084</v>
      </c>
      <c r="D2631" s="13" t="s">
        <v>4150</v>
      </c>
      <c r="E2631">
        <v>35204.400000000001</v>
      </c>
    </row>
    <row r="2632" spans="1:5" x14ac:dyDescent="0.25">
      <c r="A2632" s="13" t="s">
        <v>302</v>
      </c>
      <c r="B2632" s="13" t="s">
        <v>2997</v>
      </c>
      <c r="C2632" s="13" t="s">
        <v>4084</v>
      </c>
      <c r="D2632" s="13" t="s">
        <v>4150</v>
      </c>
      <c r="E2632">
        <v>38301.9</v>
      </c>
    </row>
    <row r="2633" spans="1:5" x14ac:dyDescent="0.25">
      <c r="A2633" s="13" t="s">
        <v>303</v>
      </c>
      <c r="B2633" s="13" t="s">
        <v>2998</v>
      </c>
      <c r="C2633" s="13" t="s">
        <v>4084</v>
      </c>
      <c r="D2633" s="13" t="s">
        <v>4150</v>
      </c>
      <c r="E2633">
        <v>52882.2</v>
      </c>
    </row>
    <row r="2634" spans="1:5" x14ac:dyDescent="0.25">
      <c r="A2634" s="13" t="s">
        <v>322</v>
      </c>
      <c r="B2634" s="13" t="s">
        <v>2999</v>
      </c>
      <c r="C2634" s="13" t="s">
        <v>4084</v>
      </c>
      <c r="D2634" s="13" t="s">
        <v>4150</v>
      </c>
      <c r="E2634">
        <v>53480.7</v>
      </c>
    </row>
    <row r="2635" spans="1:5" x14ac:dyDescent="0.25">
      <c r="A2635" s="13" t="s">
        <v>304</v>
      </c>
      <c r="B2635" s="13" t="s">
        <v>3000</v>
      </c>
      <c r="C2635" s="13" t="s">
        <v>4084</v>
      </c>
      <c r="D2635" s="13" t="s">
        <v>4150</v>
      </c>
      <c r="E2635">
        <v>35502.6</v>
      </c>
    </row>
    <row r="2636" spans="1:5" x14ac:dyDescent="0.25">
      <c r="A2636" s="13" t="s">
        <v>304</v>
      </c>
      <c r="B2636" s="13" t="s">
        <v>3001</v>
      </c>
      <c r="C2636" s="13" t="s">
        <v>4084</v>
      </c>
      <c r="D2636" s="13" t="s">
        <v>4150</v>
      </c>
      <c r="E2636">
        <v>47342.400000000001</v>
      </c>
    </row>
    <row r="2637" spans="1:5" x14ac:dyDescent="0.25">
      <c r="A2637" s="13" t="s">
        <v>305</v>
      </c>
      <c r="B2637" s="13" t="s">
        <v>3002</v>
      </c>
      <c r="C2637" s="13" t="s">
        <v>4084</v>
      </c>
      <c r="D2637" s="13" t="s">
        <v>4150</v>
      </c>
      <c r="E2637">
        <v>38301.9</v>
      </c>
    </row>
    <row r="2638" spans="1:5" x14ac:dyDescent="0.25">
      <c r="A2638" s="13" t="s">
        <v>307</v>
      </c>
      <c r="B2638" s="13" t="s">
        <v>3003</v>
      </c>
      <c r="C2638" s="13" t="s">
        <v>4084</v>
      </c>
      <c r="D2638" s="13" t="s">
        <v>4150</v>
      </c>
      <c r="E2638">
        <v>40987.800000000003</v>
      </c>
    </row>
    <row r="2639" spans="1:5" x14ac:dyDescent="0.25">
      <c r="A2639" s="13" t="s">
        <v>309</v>
      </c>
      <c r="B2639" s="13" t="s">
        <v>3004</v>
      </c>
      <c r="C2639" s="13" t="s">
        <v>4084</v>
      </c>
      <c r="D2639" s="13" t="s">
        <v>4150</v>
      </c>
      <c r="E2639">
        <v>54310.2</v>
      </c>
    </row>
    <row r="2640" spans="1:5" x14ac:dyDescent="0.25">
      <c r="A2640" s="13" t="s">
        <v>309</v>
      </c>
      <c r="B2640" s="13" t="s">
        <v>3005</v>
      </c>
      <c r="C2640" s="13" t="s">
        <v>4084</v>
      </c>
      <c r="D2640" s="13" t="s">
        <v>4150</v>
      </c>
      <c r="E2640">
        <v>51685.2</v>
      </c>
    </row>
    <row r="2641" spans="1:5" x14ac:dyDescent="0.25">
      <c r="A2641" s="13" t="s">
        <v>329</v>
      </c>
      <c r="B2641" s="13" t="s">
        <v>3006</v>
      </c>
      <c r="C2641" s="13" t="s">
        <v>4084</v>
      </c>
      <c r="D2641" s="13" t="s">
        <v>4150</v>
      </c>
      <c r="E2641">
        <v>53890.2</v>
      </c>
    </row>
    <row r="2642" spans="1:5" x14ac:dyDescent="0.25">
      <c r="A2642" s="13" t="s">
        <v>335</v>
      </c>
      <c r="B2642" s="13" t="s">
        <v>3007</v>
      </c>
      <c r="C2642" s="13" t="s">
        <v>4084</v>
      </c>
      <c r="D2642" s="13" t="s">
        <v>4150</v>
      </c>
      <c r="E2642">
        <v>47342.400000000001</v>
      </c>
    </row>
    <row r="2643" spans="1:5" x14ac:dyDescent="0.25">
      <c r="A2643" s="13" t="s">
        <v>332</v>
      </c>
      <c r="B2643" s="13" t="s">
        <v>3008</v>
      </c>
      <c r="C2643" s="13" t="s">
        <v>4084</v>
      </c>
      <c r="D2643" s="13" t="s">
        <v>4150</v>
      </c>
      <c r="E2643">
        <v>57302.7</v>
      </c>
    </row>
    <row r="2644" spans="1:5" x14ac:dyDescent="0.25">
      <c r="A2644" s="13" t="s">
        <v>317</v>
      </c>
      <c r="B2644" s="13" t="s">
        <v>3009</v>
      </c>
      <c r="C2644" s="13" t="s">
        <v>4084</v>
      </c>
      <c r="D2644" s="13" t="s">
        <v>4150</v>
      </c>
      <c r="E2644">
        <v>44992.5</v>
      </c>
    </row>
    <row r="2645" spans="1:5" x14ac:dyDescent="0.25">
      <c r="A2645" s="13" t="s">
        <v>317</v>
      </c>
      <c r="B2645" s="13" t="s">
        <v>3010</v>
      </c>
      <c r="C2645" s="13" t="s">
        <v>4084</v>
      </c>
      <c r="D2645" s="13" t="s">
        <v>4150</v>
      </c>
      <c r="E2645">
        <v>40987.800000000003</v>
      </c>
    </row>
    <row r="2646" spans="1:5" x14ac:dyDescent="0.25">
      <c r="A2646" s="13" t="s">
        <v>262</v>
      </c>
      <c r="B2646" s="13" t="s">
        <v>3011</v>
      </c>
      <c r="C2646" s="13" t="s">
        <v>4085</v>
      </c>
      <c r="D2646" s="13" t="s">
        <v>4149</v>
      </c>
      <c r="E2646">
        <v>36427.769999999997</v>
      </c>
    </row>
    <row r="2647" spans="1:5" x14ac:dyDescent="0.25">
      <c r="A2647" s="13" t="s">
        <v>262</v>
      </c>
      <c r="B2647" s="13" t="s">
        <v>3012</v>
      </c>
      <c r="C2647" s="13" t="s">
        <v>4085</v>
      </c>
      <c r="D2647" s="13" t="s">
        <v>4149</v>
      </c>
      <c r="E2647">
        <v>38087.730000000003</v>
      </c>
    </row>
    <row r="2648" spans="1:5" x14ac:dyDescent="0.25">
      <c r="A2648" s="13" t="s">
        <v>262</v>
      </c>
      <c r="B2648" s="13" t="s">
        <v>3013</v>
      </c>
      <c r="C2648" s="13" t="s">
        <v>4085</v>
      </c>
      <c r="D2648" s="13" t="s">
        <v>4149</v>
      </c>
      <c r="E2648">
        <v>40298.400000000001</v>
      </c>
    </row>
    <row r="2649" spans="1:5" x14ac:dyDescent="0.25">
      <c r="A2649" s="13" t="s">
        <v>262</v>
      </c>
      <c r="B2649" s="13" t="s">
        <v>3014</v>
      </c>
      <c r="C2649" s="13" t="s">
        <v>4085</v>
      </c>
      <c r="D2649" s="13" t="s">
        <v>4149</v>
      </c>
      <c r="E2649">
        <v>37419.57</v>
      </c>
    </row>
    <row r="2650" spans="1:5" x14ac:dyDescent="0.25">
      <c r="A2650" s="13" t="s">
        <v>341</v>
      </c>
      <c r="B2650" s="13" t="s">
        <v>3015</v>
      </c>
      <c r="C2650" s="13" t="s">
        <v>4086</v>
      </c>
      <c r="D2650" s="13" t="s">
        <v>4149</v>
      </c>
      <c r="E2650">
        <v>33611.58</v>
      </c>
    </row>
    <row r="2651" spans="1:5" x14ac:dyDescent="0.25">
      <c r="A2651" s="13" t="s">
        <v>358</v>
      </c>
      <c r="B2651" s="13" t="s">
        <v>3016</v>
      </c>
      <c r="C2651" s="13" t="s">
        <v>4086</v>
      </c>
      <c r="D2651" s="13" t="s">
        <v>4149</v>
      </c>
      <c r="E2651">
        <v>39476.25</v>
      </c>
    </row>
    <row r="2652" spans="1:5" x14ac:dyDescent="0.25">
      <c r="A2652" s="13" t="s">
        <v>342</v>
      </c>
      <c r="B2652" s="13" t="s">
        <v>3017</v>
      </c>
      <c r="C2652" s="13" t="s">
        <v>4086</v>
      </c>
      <c r="D2652" s="13" t="s">
        <v>4149</v>
      </c>
      <c r="E2652">
        <v>33611.58</v>
      </c>
    </row>
    <row r="2653" spans="1:5" x14ac:dyDescent="0.25">
      <c r="A2653" s="13" t="s">
        <v>343</v>
      </c>
      <c r="B2653" s="13" t="s">
        <v>3018</v>
      </c>
      <c r="C2653" s="13" t="s">
        <v>4086</v>
      </c>
      <c r="D2653" s="13" t="s">
        <v>4149</v>
      </c>
      <c r="E2653">
        <v>35310.69</v>
      </c>
    </row>
    <row r="2654" spans="1:5" x14ac:dyDescent="0.25">
      <c r="A2654" s="13" t="s">
        <v>344</v>
      </c>
      <c r="B2654" s="13" t="s">
        <v>3019</v>
      </c>
      <c r="C2654" s="13" t="s">
        <v>4086</v>
      </c>
      <c r="D2654" s="13" t="s">
        <v>4149</v>
      </c>
      <c r="E2654">
        <v>39066.480000000003</v>
      </c>
    </row>
    <row r="2655" spans="1:5" x14ac:dyDescent="0.25">
      <c r="A2655" s="13" t="s">
        <v>349</v>
      </c>
      <c r="B2655" s="13" t="s">
        <v>3020</v>
      </c>
      <c r="C2655" s="13" t="s">
        <v>4087</v>
      </c>
      <c r="D2655" s="13" t="s">
        <v>4151</v>
      </c>
      <c r="E2655">
        <v>61364.1</v>
      </c>
    </row>
    <row r="2656" spans="1:5" x14ac:dyDescent="0.25">
      <c r="A2656" s="13" t="s">
        <v>349</v>
      </c>
      <c r="B2656" s="13" t="s">
        <v>3021</v>
      </c>
      <c r="C2656" s="13" t="s">
        <v>4087</v>
      </c>
      <c r="D2656" s="13" t="s">
        <v>4151</v>
      </c>
      <c r="E2656">
        <v>53965.8</v>
      </c>
    </row>
    <row r="2657" spans="1:5" x14ac:dyDescent="0.25">
      <c r="A2657" s="13" t="s">
        <v>349</v>
      </c>
      <c r="B2657" s="13" t="s">
        <v>3022</v>
      </c>
      <c r="C2657" s="13" t="s">
        <v>4087</v>
      </c>
      <c r="D2657" s="13" t="s">
        <v>4151</v>
      </c>
      <c r="E2657">
        <v>53965.8</v>
      </c>
    </row>
    <row r="2658" spans="1:5" x14ac:dyDescent="0.25">
      <c r="A2658" s="13" t="s">
        <v>349</v>
      </c>
      <c r="B2658" s="13" t="s">
        <v>3023</v>
      </c>
      <c r="C2658" s="13" t="s">
        <v>4087</v>
      </c>
      <c r="D2658" s="13" t="s">
        <v>4151</v>
      </c>
      <c r="E2658">
        <v>55022.1</v>
      </c>
    </row>
    <row r="2659" spans="1:5" x14ac:dyDescent="0.25">
      <c r="A2659" s="13" t="s">
        <v>349</v>
      </c>
      <c r="B2659" s="13" t="s">
        <v>3024</v>
      </c>
      <c r="C2659" s="13" t="s">
        <v>4087</v>
      </c>
      <c r="D2659" s="13" t="s">
        <v>4151</v>
      </c>
      <c r="E2659">
        <v>55022.1</v>
      </c>
    </row>
    <row r="2660" spans="1:5" x14ac:dyDescent="0.25">
      <c r="A2660" s="13" t="s">
        <v>349</v>
      </c>
      <c r="B2660" s="13" t="s">
        <v>3025</v>
      </c>
      <c r="C2660" s="13" t="s">
        <v>4087</v>
      </c>
      <c r="D2660" s="13" t="s">
        <v>4151</v>
      </c>
      <c r="E2660">
        <v>53965.8</v>
      </c>
    </row>
    <row r="2661" spans="1:5" x14ac:dyDescent="0.25">
      <c r="A2661" s="13" t="s">
        <v>349</v>
      </c>
      <c r="B2661" s="13" t="s">
        <v>3026</v>
      </c>
      <c r="C2661" s="13" t="s">
        <v>4087</v>
      </c>
      <c r="D2661" s="13" t="s">
        <v>4151</v>
      </c>
      <c r="E2661">
        <v>57136.800000000003</v>
      </c>
    </row>
    <row r="2662" spans="1:5" x14ac:dyDescent="0.25">
      <c r="A2662" s="13" t="s">
        <v>353</v>
      </c>
      <c r="B2662" s="13" t="s">
        <v>3027</v>
      </c>
      <c r="C2662" s="13" t="s">
        <v>4087</v>
      </c>
      <c r="D2662" s="13" t="s">
        <v>4151</v>
      </c>
      <c r="E2662">
        <v>53965.8</v>
      </c>
    </row>
    <row r="2663" spans="1:5" x14ac:dyDescent="0.25">
      <c r="A2663" s="13" t="s">
        <v>353</v>
      </c>
      <c r="B2663" s="13" t="s">
        <v>3028</v>
      </c>
      <c r="C2663" s="13" t="s">
        <v>4087</v>
      </c>
      <c r="D2663" s="13" t="s">
        <v>4151</v>
      </c>
      <c r="E2663">
        <v>43596</v>
      </c>
    </row>
    <row r="2664" spans="1:5" x14ac:dyDescent="0.25">
      <c r="A2664" s="13" t="s">
        <v>351</v>
      </c>
      <c r="B2664" s="13" t="s">
        <v>3029</v>
      </c>
      <c r="C2664" s="13" t="s">
        <v>4087</v>
      </c>
      <c r="D2664" s="13" t="s">
        <v>4151</v>
      </c>
      <c r="E2664">
        <v>53367.3</v>
      </c>
    </row>
    <row r="2665" spans="1:5" x14ac:dyDescent="0.25">
      <c r="A2665" s="13" t="s">
        <v>351</v>
      </c>
      <c r="B2665" s="13" t="s">
        <v>3030</v>
      </c>
      <c r="C2665" s="13" t="s">
        <v>4087</v>
      </c>
      <c r="D2665" s="13" t="s">
        <v>4151</v>
      </c>
      <c r="E2665">
        <v>57136.800000000003</v>
      </c>
    </row>
    <row r="2666" spans="1:5" x14ac:dyDescent="0.25">
      <c r="A2666" s="13" t="s">
        <v>351</v>
      </c>
      <c r="B2666" s="13" t="s">
        <v>3031</v>
      </c>
      <c r="C2666" s="13" t="s">
        <v>4087</v>
      </c>
      <c r="D2666" s="13" t="s">
        <v>4151</v>
      </c>
      <c r="E2666">
        <v>53178.3</v>
      </c>
    </row>
    <row r="2667" spans="1:5" x14ac:dyDescent="0.25">
      <c r="A2667" s="13" t="s">
        <v>351</v>
      </c>
      <c r="B2667" s="13" t="s">
        <v>3032</v>
      </c>
      <c r="C2667" s="13" t="s">
        <v>4087</v>
      </c>
      <c r="D2667" s="13" t="s">
        <v>4151</v>
      </c>
      <c r="E2667">
        <v>53178.3</v>
      </c>
    </row>
    <row r="2668" spans="1:5" x14ac:dyDescent="0.25">
      <c r="A2668" s="13" t="s">
        <v>351</v>
      </c>
      <c r="B2668" s="13" t="s">
        <v>3033</v>
      </c>
      <c r="C2668" s="13" t="s">
        <v>4087</v>
      </c>
      <c r="D2668" s="13" t="s">
        <v>4151</v>
      </c>
      <c r="E2668">
        <v>61364.1</v>
      </c>
    </row>
    <row r="2669" spans="1:5" x14ac:dyDescent="0.25">
      <c r="A2669" s="13" t="s">
        <v>264</v>
      </c>
      <c r="B2669" s="13" t="s">
        <v>3034</v>
      </c>
      <c r="C2669" s="13" t="s">
        <v>4088</v>
      </c>
      <c r="D2669" s="13" t="s">
        <v>4149</v>
      </c>
      <c r="E2669">
        <v>19279.05</v>
      </c>
    </row>
    <row r="2670" spans="1:5" x14ac:dyDescent="0.25">
      <c r="A2670" s="13" t="s">
        <v>264</v>
      </c>
      <c r="B2670" s="13" t="s">
        <v>3035</v>
      </c>
      <c r="C2670" s="13" t="s">
        <v>4088</v>
      </c>
      <c r="D2670" s="13" t="s">
        <v>4149</v>
      </c>
      <c r="E2670">
        <v>10459.75</v>
      </c>
    </row>
    <row r="2671" spans="1:5" x14ac:dyDescent="0.25">
      <c r="A2671" s="13" t="s">
        <v>265</v>
      </c>
      <c r="B2671" s="13" t="s">
        <v>3036</v>
      </c>
      <c r="C2671" s="13" t="s">
        <v>4088</v>
      </c>
      <c r="D2671" s="13" t="s">
        <v>4149</v>
      </c>
      <c r="E2671">
        <v>18687.8</v>
      </c>
    </row>
    <row r="2672" spans="1:5" x14ac:dyDescent="0.25">
      <c r="A2672" s="13" t="s">
        <v>266</v>
      </c>
      <c r="B2672" s="13" t="s">
        <v>3037</v>
      </c>
      <c r="C2672" s="13" t="s">
        <v>4088</v>
      </c>
      <c r="D2672" s="13" t="s">
        <v>4149</v>
      </c>
      <c r="E2672">
        <v>19638.099999999999</v>
      </c>
    </row>
    <row r="2673" spans="1:5" x14ac:dyDescent="0.25">
      <c r="A2673" s="13" t="s">
        <v>320</v>
      </c>
      <c r="B2673" s="13" t="s">
        <v>3038</v>
      </c>
      <c r="C2673" s="13" t="s">
        <v>4088</v>
      </c>
      <c r="D2673" s="13" t="s">
        <v>4149</v>
      </c>
      <c r="E2673">
        <v>19870.3</v>
      </c>
    </row>
    <row r="2674" spans="1:5" x14ac:dyDescent="0.25">
      <c r="A2674" s="13" t="s">
        <v>320</v>
      </c>
      <c r="B2674" s="13" t="s">
        <v>3039</v>
      </c>
      <c r="C2674" s="13" t="s">
        <v>4088</v>
      </c>
      <c r="D2674" s="13" t="s">
        <v>4149</v>
      </c>
      <c r="E2674">
        <v>22777.1</v>
      </c>
    </row>
    <row r="2675" spans="1:5" x14ac:dyDescent="0.25">
      <c r="A2675" s="13" t="s">
        <v>321</v>
      </c>
      <c r="B2675" s="13" t="s">
        <v>3040</v>
      </c>
      <c r="C2675" s="13" t="s">
        <v>4088</v>
      </c>
      <c r="D2675" s="13" t="s">
        <v>4149</v>
      </c>
      <c r="E2675">
        <v>20328.25</v>
      </c>
    </row>
    <row r="2676" spans="1:5" x14ac:dyDescent="0.25">
      <c r="A2676" s="13" t="s">
        <v>267</v>
      </c>
      <c r="B2676" s="13" t="s">
        <v>3041</v>
      </c>
      <c r="C2676" s="13" t="s">
        <v>4088</v>
      </c>
      <c r="D2676" s="13" t="s">
        <v>4149</v>
      </c>
      <c r="E2676">
        <v>11966.9</v>
      </c>
    </row>
    <row r="2677" spans="1:5" x14ac:dyDescent="0.25">
      <c r="A2677" s="13" t="s">
        <v>267</v>
      </c>
      <c r="B2677" s="13" t="s">
        <v>3042</v>
      </c>
      <c r="C2677" s="13" t="s">
        <v>4088</v>
      </c>
      <c r="D2677" s="13" t="s">
        <v>4149</v>
      </c>
      <c r="E2677">
        <v>20328.25</v>
      </c>
    </row>
    <row r="2678" spans="1:5" x14ac:dyDescent="0.25">
      <c r="A2678" s="13" t="s">
        <v>336</v>
      </c>
      <c r="B2678" s="13" t="s">
        <v>3043</v>
      </c>
      <c r="C2678" s="13" t="s">
        <v>4088</v>
      </c>
      <c r="D2678" s="13" t="s">
        <v>4149</v>
      </c>
      <c r="E2678">
        <v>21037.75</v>
      </c>
    </row>
    <row r="2679" spans="1:5" x14ac:dyDescent="0.25">
      <c r="A2679" s="13" t="s">
        <v>336</v>
      </c>
      <c r="B2679" s="13" t="s">
        <v>3044</v>
      </c>
      <c r="C2679" s="13" t="s">
        <v>4088</v>
      </c>
      <c r="D2679" s="13" t="s">
        <v>4149</v>
      </c>
      <c r="E2679">
        <v>24176.75</v>
      </c>
    </row>
    <row r="2680" spans="1:5" x14ac:dyDescent="0.25">
      <c r="A2680" s="13" t="s">
        <v>336</v>
      </c>
      <c r="B2680" s="13" t="s">
        <v>3045</v>
      </c>
      <c r="C2680" s="13" t="s">
        <v>4088</v>
      </c>
      <c r="D2680" s="13" t="s">
        <v>4149</v>
      </c>
      <c r="E2680">
        <v>10917.7</v>
      </c>
    </row>
    <row r="2681" spans="1:5" x14ac:dyDescent="0.25">
      <c r="A2681" s="13" t="s">
        <v>299</v>
      </c>
      <c r="B2681" s="13" t="s">
        <v>3046</v>
      </c>
      <c r="C2681" s="13" t="s">
        <v>4088</v>
      </c>
      <c r="D2681" s="13" t="s">
        <v>4149</v>
      </c>
      <c r="E2681">
        <v>21027</v>
      </c>
    </row>
    <row r="2682" spans="1:5" x14ac:dyDescent="0.25">
      <c r="A2682" s="13" t="s">
        <v>269</v>
      </c>
      <c r="B2682" s="13" t="s">
        <v>3047</v>
      </c>
      <c r="C2682" s="13" t="s">
        <v>4088</v>
      </c>
      <c r="D2682" s="13" t="s">
        <v>4149</v>
      </c>
      <c r="E2682">
        <v>9168.68</v>
      </c>
    </row>
    <row r="2683" spans="1:5" x14ac:dyDescent="0.25">
      <c r="A2683" s="13" t="s">
        <v>269</v>
      </c>
      <c r="B2683" s="13" t="s">
        <v>3048</v>
      </c>
      <c r="C2683" s="13" t="s">
        <v>4088</v>
      </c>
      <c r="D2683" s="13" t="s">
        <v>4149</v>
      </c>
      <c r="E2683">
        <v>19289.8</v>
      </c>
    </row>
    <row r="2684" spans="1:5" x14ac:dyDescent="0.25">
      <c r="A2684" s="13" t="s">
        <v>270</v>
      </c>
      <c r="B2684" s="13" t="s">
        <v>3049</v>
      </c>
      <c r="C2684" s="13" t="s">
        <v>4088</v>
      </c>
      <c r="D2684" s="13" t="s">
        <v>4149</v>
      </c>
      <c r="E2684">
        <v>21727.9</v>
      </c>
    </row>
    <row r="2685" spans="1:5" x14ac:dyDescent="0.25">
      <c r="A2685" s="13" t="s">
        <v>270</v>
      </c>
      <c r="B2685" s="13" t="s">
        <v>3050</v>
      </c>
      <c r="C2685" s="13" t="s">
        <v>4088</v>
      </c>
      <c r="D2685" s="13" t="s">
        <v>4149</v>
      </c>
      <c r="E2685">
        <v>22078.35</v>
      </c>
    </row>
    <row r="2686" spans="1:5" x14ac:dyDescent="0.25">
      <c r="A2686" s="13" t="s">
        <v>270</v>
      </c>
      <c r="B2686" s="13" t="s">
        <v>3051</v>
      </c>
      <c r="C2686" s="13" t="s">
        <v>4088</v>
      </c>
      <c r="D2686" s="13" t="s">
        <v>4149</v>
      </c>
      <c r="E2686">
        <v>19279.05</v>
      </c>
    </row>
    <row r="2687" spans="1:5" x14ac:dyDescent="0.25">
      <c r="A2687" s="13" t="s">
        <v>270</v>
      </c>
      <c r="B2687" s="13" t="s">
        <v>3052</v>
      </c>
      <c r="C2687" s="13" t="s">
        <v>4088</v>
      </c>
      <c r="D2687" s="13" t="s">
        <v>4149</v>
      </c>
      <c r="E2687">
        <v>20678.7</v>
      </c>
    </row>
    <row r="2688" spans="1:5" x14ac:dyDescent="0.25">
      <c r="A2688" s="13" t="s">
        <v>270</v>
      </c>
      <c r="B2688" s="13" t="s">
        <v>3053</v>
      </c>
      <c r="C2688" s="13" t="s">
        <v>4088</v>
      </c>
      <c r="D2688" s="13" t="s">
        <v>4149</v>
      </c>
      <c r="E2688">
        <v>19283.349999999999</v>
      </c>
    </row>
    <row r="2689" spans="1:5" x14ac:dyDescent="0.25">
      <c r="A2689" s="13" t="s">
        <v>270</v>
      </c>
      <c r="B2689" s="13" t="s">
        <v>3054</v>
      </c>
      <c r="C2689" s="13" t="s">
        <v>4088</v>
      </c>
      <c r="D2689" s="13" t="s">
        <v>4149</v>
      </c>
      <c r="E2689">
        <v>18472.8</v>
      </c>
    </row>
    <row r="2690" spans="1:5" x14ac:dyDescent="0.25">
      <c r="A2690" s="13" t="s">
        <v>270</v>
      </c>
      <c r="B2690" s="13" t="s">
        <v>3055</v>
      </c>
      <c r="C2690" s="13" t="s">
        <v>4088</v>
      </c>
      <c r="D2690" s="13" t="s">
        <v>4149</v>
      </c>
      <c r="E2690">
        <v>21377.45</v>
      </c>
    </row>
    <row r="2691" spans="1:5" x14ac:dyDescent="0.25">
      <c r="A2691" s="13" t="s">
        <v>270</v>
      </c>
      <c r="B2691" s="13" t="s">
        <v>3056</v>
      </c>
      <c r="C2691" s="13" t="s">
        <v>4088</v>
      </c>
      <c r="D2691" s="13" t="s">
        <v>4149</v>
      </c>
      <c r="E2691">
        <v>23594.1</v>
      </c>
    </row>
    <row r="2692" spans="1:5" x14ac:dyDescent="0.25">
      <c r="A2692" s="13" t="s">
        <v>337</v>
      </c>
      <c r="B2692" s="13" t="s">
        <v>3057</v>
      </c>
      <c r="C2692" s="13" t="s">
        <v>4088</v>
      </c>
      <c r="D2692" s="13" t="s">
        <v>4149</v>
      </c>
      <c r="E2692">
        <v>9343.9</v>
      </c>
    </row>
    <row r="2693" spans="1:5" x14ac:dyDescent="0.25">
      <c r="A2693" s="13" t="s">
        <v>337</v>
      </c>
      <c r="B2693" s="13" t="s">
        <v>3058</v>
      </c>
      <c r="C2693" s="13" t="s">
        <v>4088</v>
      </c>
      <c r="D2693" s="13" t="s">
        <v>4149</v>
      </c>
      <c r="E2693">
        <v>18928.599999999999</v>
      </c>
    </row>
    <row r="2694" spans="1:5" x14ac:dyDescent="0.25">
      <c r="A2694" s="13" t="s">
        <v>337</v>
      </c>
      <c r="B2694" s="13" t="s">
        <v>3059</v>
      </c>
      <c r="C2694" s="13" t="s">
        <v>4088</v>
      </c>
      <c r="D2694" s="13" t="s">
        <v>4149</v>
      </c>
      <c r="E2694">
        <v>19762.8</v>
      </c>
    </row>
    <row r="2695" spans="1:5" x14ac:dyDescent="0.25">
      <c r="A2695" s="13" t="s">
        <v>334</v>
      </c>
      <c r="B2695" s="13" t="s">
        <v>3060</v>
      </c>
      <c r="C2695" s="13" t="s">
        <v>4088</v>
      </c>
      <c r="D2695" s="13" t="s">
        <v>4149</v>
      </c>
      <c r="E2695">
        <v>18928.599999999999</v>
      </c>
    </row>
    <row r="2696" spans="1:5" x14ac:dyDescent="0.25">
      <c r="A2696" s="13" t="s">
        <v>334</v>
      </c>
      <c r="B2696" s="13" t="s">
        <v>3061</v>
      </c>
      <c r="C2696" s="13" t="s">
        <v>4088</v>
      </c>
      <c r="D2696" s="13" t="s">
        <v>4149</v>
      </c>
      <c r="E2696">
        <v>19522</v>
      </c>
    </row>
    <row r="2697" spans="1:5" x14ac:dyDescent="0.25">
      <c r="A2697" s="13" t="s">
        <v>334</v>
      </c>
      <c r="B2697" s="13" t="s">
        <v>3062</v>
      </c>
      <c r="C2697" s="13" t="s">
        <v>4088</v>
      </c>
      <c r="D2697" s="13" t="s">
        <v>4149</v>
      </c>
      <c r="E2697">
        <v>9639.52</v>
      </c>
    </row>
    <row r="2698" spans="1:5" x14ac:dyDescent="0.25">
      <c r="A2698" s="13" t="s">
        <v>334</v>
      </c>
      <c r="B2698" s="13" t="s">
        <v>3063</v>
      </c>
      <c r="C2698" s="13" t="s">
        <v>4088</v>
      </c>
      <c r="D2698" s="13" t="s">
        <v>4149</v>
      </c>
      <c r="E2698">
        <v>19522</v>
      </c>
    </row>
    <row r="2699" spans="1:5" x14ac:dyDescent="0.25">
      <c r="A2699" s="13" t="s">
        <v>272</v>
      </c>
      <c r="B2699" s="13" t="s">
        <v>3064</v>
      </c>
      <c r="C2699" s="13" t="s">
        <v>4088</v>
      </c>
      <c r="D2699" s="13" t="s">
        <v>4149</v>
      </c>
      <c r="E2699">
        <v>21377.45</v>
      </c>
    </row>
    <row r="2700" spans="1:5" x14ac:dyDescent="0.25">
      <c r="A2700" s="13" t="s">
        <v>273</v>
      </c>
      <c r="B2700" s="13" t="s">
        <v>3065</v>
      </c>
      <c r="C2700" s="13" t="s">
        <v>4088</v>
      </c>
      <c r="D2700" s="13" t="s">
        <v>4149</v>
      </c>
      <c r="E2700">
        <v>18821.099999999999</v>
      </c>
    </row>
    <row r="2701" spans="1:5" x14ac:dyDescent="0.25">
      <c r="A2701" s="13" t="s">
        <v>274</v>
      </c>
      <c r="B2701" s="13" t="s">
        <v>3066</v>
      </c>
      <c r="C2701" s="13" t="s">
        <v>4088</v>
      </c>
      <c r="D2701" s="13" t="s">
        <v>4149</v>
      </c>
      <c r="E2701">
        <v>18928.599999999999</v>
      </c>
    </row>
    <row r="2702" spans="1:5" x14ac:dyDescent="0.25">
      <c r="A2702" s="13" t="s">
        <v>301</v>
      </c>
      <c r="B2702" s="13" t="s">
        <v>3067</v>
      </c>
      <c r="C2702" s="13" t="s">
        <v>4088</v>
      </c>
      <c r="D2702" s="13" t="s">
        <v>4149</v>
      </c>
      <c r="E2702">
        <v>19629.5</v>
      </c>
    </row>
    <row r="2703" spans="1:5" x14ac:dyDescent="0.25">
      <c r="A2703" s="13" t="s">
        <v>275</v>
      </c>
      <c r="B2703" s="13" t="s">
        <v>3068</v>
      </c>
      <c r="C2703" s="13" t="s">
        <v>4088</v>
      </c>
      <c r="D2703" s="13" t="s">
        <v>4149</v>
      </c>
      <c r="E2703">
        <v>19279.05</v>
      </c>
    </row>
    <row r="2704" spans="1:5" x14ac:dyDescent="0.25">
      <c r="A2704" s="13" t="s">
        <v>350</v>
      </c>
      <c r="B2704" s="13" t="s">
        <v>3069</v>
      </c>
      <c r="C2704" s="13" t="s">
        <v>4088</v>
      </c>
      <c r="D2704" s="13" t="s">
        <v>4149</v>
      </c>
      <c r="E2704">
        <v>24047.75</v>
      </c>
    </row>
    <row r="2705" spans="1:5" x14ac:dyDescent="0.25">
      <c r="A2705" s="13" t="s">
        <v>302</v>
      </c>
      <c r="B2705" s="13" t="s">
        <v>3070</v>
      </c>
      <c r="C2705" s="13" t="s">
        <v>4088</v>
      </c>
      <c r="D2705" s="13" t="s">
        <v>4149</v>
      </c>
      <c r="E2705">
        <v>18928.599999999999</v>
      </c>
    </row>
    <row r="2706" spans="1:5" x14ac:dyDescent="0.25">
      <c r="A2706" s="13" t="s">
        <v>276</v>
      </c>
      <c r="B2706" s="13" t="s">
        <v>3071</v>
      </c>
      <c r="C2706" s="13" t="s">
        <v>4088</v>
      </c>
      <c r="D2706" s="13" t="s">
        <v>4149</v>
      </c>
      <c r="E2706">
        <v>20328.25</v>
      </c>
    </row>
    <row r="2707" spans="1:5" x14ac:dyDescent="0.25">
      <c r="A2707" s="13" t="s">
        <v>303</v>
      </c>
      <c r="B2707" s="13" t="s">
        <v>3072</v>
      </c>
      <c r="C2707" s="13" t="s">
        <v>4088</v>
      </c>
      <c r="D2707" s="13" t="s">
        <v>4149</v>
      </c>
      <c r="E2707">
        <v>8939.7000000000007</v>
      </c>
    </row>
    <row r="2708" spans="1:5" x14ac:dyDescent="0.25">
      <c r="A2708" s="13" t="s">
        <v>303</v>
      </c>
      <c r="B2708" s="13" t="s">
        <v>3073</v>
      </c>
      <c r="C2708" s="13" t="s">
        <v>4088</v>
      </c>
      <c r="D2708" s="13" t="s">
        <v>4149</v>
      </c>
      <c r="E2708">
        <v>21377.45</v>
      </c>
    </row>
    <row r="2709" spans="1:5" x14ac:dyDescent="0.25">
      <c r="A2709" s="13" t="s">
        <v>322</v>
      </c>
      <c r="B2709" s="13" t="s">
        <v>3074</v>
      </c>
      <c r="C2709" s="13" t="s">
        <v>4088</v>
      </c>
      <c r="D2709" s="13" t="s">
        <v>4149</v>
      </c>
      <c r="E2709">
        <v>18821.099999999999</v>
      </c>
    </row>
    <row r="2710" spans="1:5" x14ac:dyDescent="0.25">
      <c r="A2710" s="13" t="s">
        <v>322</v>
      </c>
      <c r="B2710" s="13" t="s">
        <v>3075</v>
      </c>
      <c r="C2710" s="13" t="s">
        <v>4088</v>
      </c>
      <c r="D2710" s="13" t="s">
        <v>4149</v>
      </c>
      <c r="E2710">
        <v>17879.400000000001</v>
      </c>
    </row>
    <row r="2711" spans="1:5" x14ac:dyDescent="0.25">
      <c r="A2711" s="13" t="s">
        <v>322</v>
      </c>
      <c r="B2711" s="13" t="s">
        <v>3076</v>
      </c>
      <c r="C2711" s="13" t="s">
        <v>4088</v>
      </c>
      <c r="D2711" s="13" t="s">
        <v>4149</v>
      </c>
      <c r="E2711">
        <v>19279.05</v>
      </c>
    </row>
    <row r="2712" spans="1:5" x14ac:dyDescent="0.25">
      <c r="A2712" s="13" t="s">
        <v>277</v>
      </c>
      <c r="B2712" s="13" t="s">
        <v>3077</v>
      </c>
      <c r="C2712" s="13" t="s">
        <v>4088</v>
      </c>
      <c r="D2712" s="13" t="s">
        <v>4149</v>
      </c>
      <c r="E2712">
        <v>26496.6</v>
      </c>
    </row>
    <row r="2713" spans="1:5" x14ac:dyDescent="0.25">
      <c r="A2713" s="13" t="s">
        <v>277</v>
      </c>
      <c r="B2713" s="13" t="s">
        <v>3078</v>
      </c>
      <c r="C2713" s="13" t="s">
        <v>4088</v>
      </c>
      <c r="D2713" s="13" t="s">
        <v>4149</v>
      </c>
      <c r="E2713">
        <v>20339</v>
      </c>
    </row>
    <row r="2714" spans="1:5" x14ac:dyDescent="0.25">
      <c r="A2714" s="13" t="s">
        <v>304</v>
      </c>
      <c r="B2714" s="13" t="s">
        <v>3079</v>
      </c>
      <c r="C2714" s="13" t="s">
        <v>4088</v>
      </c>
      <c r="D2714" s="13" t="s">
        <v>4149</v>
      </c>
      <c r="E2714">
        <v>19386.55</v>
      </c>
    </row>
    <row r="2715" spans="1:5" x14ac:dyDescent="0.25">
      <c r="A2715" s="13" t="s">
        <v>304</v>
      </c>
      <c r="B2715" s="13" t="s">
        <v>3080</v>
      </c>
      <c r="C2715" s="13" t="s">
        <v>4088</v>
      </c>
      <c r="D2715" s="13" t="s">
        <v>4149</v>
      </c>
      <c r="E2715">
        <v>20678.7</v>
      </c>
    </row>
    <row r="2716" spans="1:5" x14ac:dyDescent="0.25">
      <c r="A2716" s="13" t="s">
        <v>324</v>
      </c>
      <c r="B2716" s="13" t="s">
        <v>3081</v>
      </c>
      <c r="C2716" s="13" t="s">
        <v>4088</v>
      </c>
      <c r="D2716" s="13" t="s">
        <v>4149</v>
      </c>
      <c r="E2716">
        <v>19977.8</v>
      </c>
    </row>
    <row r="2717" spans="1:5" x14ac:dyDescent="0.25">
      <c r="A2717" s="13" t="s">
        <v>357</v>
      </c>
      <c r="B2717" s="13" t="s">
        <v>3082</v>
      </c>
      <c r="C2717" s="13" t="s">
        <v>4088</v>
      </c>
      <c r="D2717" s="13" t="s">
        <v>4149</v>
      </c>
      <c r="E2717">
        <v>19279.05</v>
      </c>
    </row>
    <row r="2718" spans="1:5" x14ac:dyDescent="0.25">
      <c r="A2718" s="13" t="s">
        <v>325</v>
      </c>
      <c r="B2718" s="13" t="s">
        <v>3083</v>
      </c>
      <c r="C2718" s="13" t="s">
        <v>4088</v>
      </c>
      <c r="D2718" s="13" t="s">
        <v>4149</v>
      </c>
      <c r="E2718">
        <v>19397.3</v>
      </c>
    </row>
    <row r="2719" spans="1:5" x14ac:dyDescent="0.25">
      <c r="A2719" s="13" t="s">
        <v>278</v>
      </c>
      <c r="B2719" s="13" t="s">
        <v>3084</v>
      </c>
      <c r="C2719" s="13" t="s">
        <v>4088</v>
      </c>
      <c r="D2719" s="13" t="s">
        <v>4149</v>
      </c>
      <c r="E2719">
        <v>17879.400000000001</v>
      </c>
    </row>
    <row r="2720" spans="1:5" x14ac:dyDescent="0.25">
      <c r="A2720" s="13" t="s">
        <v>278</v>
      </c>
      <c r="B2720" s="13" t="s">
        <v>3085</v>
      </c>
      <c r="C2720" s="13" t="s">
        <v>4088</v>
      </c>
      <c r="D2720" s="13" t="s">
        <v>4149</v>
      </c>
      <c r="E2720">
        <v>18821.099999999999</v>
      </c>
    </row>
    <row r="2721" spans="1:5" x14ac:dyDescent="0.25">
      <c r="A2721" s="13" t="s">
        <v>278</v>
      </c>
      <c r="B2721" s="13" t="s">
        <v>3086</v>
      </c>
      <c r="C2721" s="13" t="s">
        <v>4088</v>
      </c>
      <c r="D2721" s="13" t="s">
        <v>4149</v>
      </c>
      <c r="E2721">
        <v>20450.8</v>
      </c>
    </row>
    <row r="2722" spans="1:5" x14ac:dyDescent="0.25">
      <c r="A2722" s="13" t="s">
        <v>278</v>
      </c>
      <c r="B2722" s="13" t="s">
        <v>3087</v>
      </c>
      <c r="C2722" s="13" t="s">
        <v>4088</v>
      </c>
      <c r="D2722" s="13" t="s">
        <v>4149</v>
      </c>
      <c r="E2722">
        <v>19522</v>
      </c>
    </row>
    <row r="2723" spans="1:5" x14ac:dyDescent="0.25">
      <c r="A2723" s="13" t="s">
        <v>279</v>
      </c>
      <c r="B2723" s="13" t="s">
        <v>3088</v>
      </c>
      <c r="C2723" s="13" t="s">
        <v>4088</v>
      </c>
      <c r="D2723" s="13" t="s">
        <v>4149</v>
      </c>
      <c r="E2723">
        <v>20784.05</v>
      </c>
    </row>
    <row r="2724" spans="1:5" x14ac:dyDescent="0.25">
      <c r="A2724" s="13" t="s">
        <v>280</v>
      </c>
      <c r="B2724" s="13" t="s">
        <v>3089</v>
      </c>
      <c r="C2724" s="13" t="s">
        <v>4088</v>
      </c>
      <c r="D2724" s="13" t="s">
        <v>4149</v>
      </c>
      <c r="E2724">
        <v>19629.5</v>
      </c>
    </row>
    <row r="2725" spans="1:5" x14ac:dyDescent="0.25">
      <c r="A2725" s="13" t="s">
        <v>305</v>
      </c>
      <c r="B2725" s="13" t="s">
        <v>3090</v>
      </c>
      <c r="C2725" s="13" t="s">
        <v>4088</v>
      </c>
      <c r="D2725" s="13" t="s">
        <v>4149</v>
      </c>
      <c r="E2725">
        <v>20678.7</v>
      </c>
    </row>
    <row r="2726" spans="1:5" x14ac:dyDescent="0.25">
      <c r="A2726" s="13" t="s">
        <v>305</v>
      </c>
      <c r="B2726" s="13" t="s">
        <v>3091</v>
      </c>
      <c r="C2726" s="13" t="s">
        <v>4088</v>
      </c>
      <c r="D2726" s="13" t="s">
        <v>4149</v>
      </c>
      <c r="E2726">
        <v>18352.400000000001</v>
      </c>
    </row>
    <row r="2727" spans="1:5" x14ac:dyDescent="0.25">
      <c r="A2727" s="13" t="s">
        <v>326</v>
      </c>
      <c r="B2727" s="13" t="s">
        <v>3092</v>
      </c>
      <c r="C2727" s="13" t="s">
        <v>4088</v>
      </c>
      <c r="D2727" s="13" t="s">
        <v>4149</v>
      </c>
      <c r="E2727">
        <v>20328.25</v>
      </c>
    </row>
    <row r="2728" spans="1:5" x14ac:dyDescent="0.25">
      <c r="A2728" s="13" t="s">
        <v>326</v>
      </c>
      <c r="B2728" s="13" t="s">
        <v>3093</v>
      </c>
      <c r="C2728" s="13" t="s">
        <v>4088</v>
      </c>
      <c r="D2728" s="13" t="s">
        <v>4149</v>
      </c>
      <c r="E2728">
        <v>19988.55</v>
      </c>
    </row>
    <row r="2729" spans="1:5" x14ac:dyDescent="0.25">
      <c r="A2729" s="13" t="s">
        <v>326</v>
      </c>
      <c r="B2729" s="13" t="s">
        <v>3094</v>
      </c>
      <c r="C2729" s="13" t="s">
        <v>4088</v>
      </c>
      <c r="D2729" s="13" t="s">
        <v>4149</v>
      </c>
      <c r="E2729">
        <v>18229.849999999999</v>
      </c>
    </row>
    <row r="2730" spans="1:5" x14ac:dyDescent="0.25">
      <c r="A2730" s="13" t="s">
        <v>282</v>
      </c>
      <c r="B2730" s="13" t="s">
        <v>3095</v>
      </c>
      <c r="C2730" s="13" t="s">
        <v>4088</v>
      </c>
      <c r="D2730" s="13" t="s">
        <v>4149</v>
      </c>
      <c r="E2730">
        <v>18928.599999999999</v>
      </c>
    </row>
    <row r="2731" spans="1:5" x14ac:dyDescent="0.25">
      <c r="A2731" s="13" t="s">
        <v>307</v>
      </c>
      <c r="B2731" s="13" t="s">
        <v>3096</v>
      </c>
      <c r="C2731" s="13" t="s">
        <v>4088</v>
      </c>
      <c r="D2731" s="13" t="s">
        <v>4149</v>
      </c>
      <c r="E2731">
        <v>20678.7</v>
      </c>
    </row>
    <row r="2732" spans="1:5" x14ac:dyDescent="0.25">
      <c r="A2732" s="13" t="s">
        <v>307</v>
      </c>
      <c r="B2732" s="13" t="s">
        <v>3097</v>
      </c>
      <c r="C2732" s="13" t="s">
        <v>4088</v>
      </c>
      <c r="D2732" s="13" t="s">
        <v>4149</v>
      </c>
      <c r="E2732">
        <v>21727.9</v>
      </c>
    </row>
    <row r="2733" spans="1:5" x14ac:dyDescent="0.25">
      <c r="A2733" s="13" t="s">
        <v>261</v>
      </c>
      <c r="B2733" s="13" t="s">
        <v>3098</v>
      </c>
      <c r="C2733" s="13" t="s">
        <v>4088</v>
      </c>
      <c r="D2733" s="13" t="s">
        <v>4149</v>
      </c>
      <c r="E2733">
        <v>28511.64</v>
      </c>
    </row>
    <row r="2734" spans="1:5" x14ac:dyDescent="0.25">
      <c r="A2734" s="13" t="s">
        <v>261</v>
      </c>
      <c r="B2734" s="13" t="s">
        <v>3099</v>
      </c>
      <c r="C2734" s="13" t="s">
        <v>4088</v>
      </c>
      <c r="D2734" s="13" t="s">
        <v>4149</v>
      </c>
      <c r="E2734">
        <v>10164.129999999999</v>
      </c>
    </row>
    <row r="2735" spans="1:5" x14ac:dyDescent="0.25">
      <c r="A2735" s="13" t="s">
        <v>283</v>
      </c>
      <c r="B2735" s="13" t="s">
        <v>3100</v>
      </c>
      <c r="C2735" s="13" t="s">
        <v>4088</v>
      </c>
      <c r="D2735" s="13" t="s">
        <v>4149</v>
      </c>
      <c r="E2735">
        <v>18584.599999999999</v>
      </c>
    </row>
    <row r="2736" spans="1:5" x14ac:dyDescent="0.25">
      <c r="A2736" s="13" t="s">
        <v>309</v>
      </c>
      <c r="B2736" s="13" t="s">
        <v>3101</v>
      </c>
      <c r="C2736" s="13" t="s">
        <v>4088</v>
      </c>
      <c r="D2736" s="13" t="s">
        <v>4149</v>
      </c>
      <c r="E2736">
        <v>8885.9500000000007</v>
      </c>
    </row>
    <row r="2737" spans="1:5" x14ac:dyDescent="0.25">
      <c r="A2737" s="13" t="s">
        <v>309</v>
      </c>
      <c r="B2737" s="13" t="s">
        <v>3102</v>
      </c>
      <c r="C2737" s="13" t="s">
        <v>4088</v>
      </c>
      <c r="D2737" s="13" t="s">
        <v>4149</v>
      </c>
      <c r="E2737">
        <v>17771.900000000001</v>
      </c>
    </row>
    <row r="2738" spans="1:5" x14ac:dyDescent="0.25">
      <c r="A2738" s="13" t="s">
        <v>309</v>
      </c>
      <c r="B2738" s="13" t="s">
        <v>3103</v>
      </c>
      <c r="C2738" s="13" t="s">
        <v>4088</v>
      </c>
      <c r="D2738" s="13" t="s">
        <v>4149</v>
      </c>
      <c r="E2738">
        <v>18122.349999999999</v>
      </c>
    </row>
    <row r="2739" spans="1:5" x14ac:dyDescent="0.25">
      <c r="A2739" s="13" t="s">
        <v>327</v>
      </c>
      <c r="B2739" s="13" t="s">
        <v>3104</v>
      </c>
      <c r="C2739" s="13" t="s">
        <v>4088</v>
      </c>
      <c r="D2739" s="13" t="s">
        <v>4149</v>
      </c>
      <c r="E2739">
        <v>18698.55</v>
      </c>
    </row>
    <row r="2740" spans="1:5" x14ac:dyDescent="0.25">
      <c r="A2740" s="13" t="s">
        <v>285</v>
      </c>
      <c r="B2740" s="13" t="s">
        <v>3105</v>
      </c>
      <c r="C2740" s="13" t="s">
        <v>4088</v>
      </c>
      <c r="D2740" s="13" t="s">
        <v>4149</v>
      </c>
      <c r="E2740">
        <v>20678.7</v>
      </c>
    </row>
    <row r="2741" spans="1:5" x14ac:dyDescent="0.25">
      <c r="A2741" s="13" t="s">
        <v>328</v>
      </c>
      <c r="B2741" s="13" t="s">
        <v>3106</v>
      </c>
      <c r="C2741" s="13" t="s">
        <v>4088</v>
      </c>
      <c r="D2741" s="13" t="s">
        <v>4149</v>
      </c>
      <c r="E2741">
        <v>20571.2</v>
      </c>
    </row>
    <row r="2742" spans="1:5" x14ac:dyDescent="0.25">
      <c r="A2742" s="13" t="s">
        <v>286</v>
      </c>
      <c r="B2742" s="13" t="s">
        <v>3107</v>
      </c>
      <c r="C2742" s="13" t="s">
        <v>4088</v>
      </c>
      <c r="D2742" s="13" t="s">
        <v>4149</v>
      </c>
      <c r="E2742">
        <v>19279.05</v>
      </c>
    </row>
    <row r="2743" spans="1:5" x14ac:dyDescent="0.25">
      <c r="A2743" s="13" t="s">
        <v>310</v>
      </c>
      <c r="B2743" s="13" t="s">
        <v>3108</v>
      </c>
      <c r="C2743" s="13" t="s">
        <v>4088</v>
      </c>
      <c r="D2743" s="13" t="s">
        <v>4149</v>
      </c>
      <c r="E2743">
        <v>20220.75</v>
      </c>
    </row>
    <row r="2744" spans="1:5" x14ac:dyDescent="0.25">
      <c r="A2744" s="13" t="s">
        <v>329</v>
      </c>
      <c r="B2744" s="13" t="s">
        <v>3109</v>
      </c>
      <c r="C2744" s="13" t="s">
        <v>4088</v>
      </c>
      <c r="D2744" s="13" t="s">
        <v>4149</v>
      </c>
      <c r="E2744">
        <v>18698.55</v>
      </c>
    </row>
    <row r="2745" spans="1:5" x14ac:dyDescent="0.25">
      <c r="A2745" s="13" t="s">
        <v>329</v>
      </c>
      <c r="B2745" s="13" t="s">
        <v>3110</v>
      </c>
      <c r="C2745" s="13" t="s">
        <v>4088</v>
      </c>
      <c r="D2745" s="13" t="s">
        <v>4149</v>
      </c>
      <c r="E2745">
        <v>9518.0499999999993</v>
      </c>
    </row>
    <row r="2746" spans="1:5" x14ac:dyDescent="0.25">
      <c r="A2746" s="13" t="s">
        <v>287</v>
      </c>
      <c r="B2746" s="13" t="s">
        <v>3111</v>
      </c>
      <c r="C2746" s="13" t="s">
        <v>4088</v>
      </c>
      <c r="D2746" s="13" t="s">
        <v>4149</v>
      </c>
      <c r="E2746">
        <v>18928.599999999999</v>
      </c>
    </row>
    <row r="2747" spans="1:5" x14ac:dyDescent="0.25">
      <c r="A2747" s="13" t="s">
        <v>288</v>
      </c>
      <c r="B2747" s="13" t="s">
        <v>3112</v>
      </c>
      <c r="C2747" s="13" t="s">
        <v>4088</v>
      </c>
      <c r="D2747" s="13" t="s">
        <v>4149</v>
      </c>
      <c r="E2747">
        <v>19977.8</v>
      </c>
    </row>
    <row r="2748" spans="1:5" x14ac:dyDescent="0.25">
      <c r="A2748" s="13" t="s">
        <v>289</v>
      </c>
      <c r="B2748" s="13" t="s">
        <v>3113</v>
      </c>
      <c r="C2748" s="13" t="s">
        <v>4088</v>
      </c>
      <c r="D2748" s="13" t="s">
        <v>4149</v>
      </c>
      <c r="E2748">
        <v>22777.1</v>
      </c>
    </row>
    <row r="2749" spans="1:5" x14ac:dyDescent="0.25">
      <c r="A2749" s="13" t="s">
        <v>311</v>
      </c>
      <c r="B2749" s="13" t="s">
        <v>3114</v>
      </c>
      <c r="C2749" s="13" t="s">
        <v>4088</v>
      </c>
      <c r="D2749" s="13" t="s">
        <v>4149</v>
      </c>
      <c r="E2749">
        <v>20930.25</v>
      </c>
    </row>
    <row r="2750" spans="1:5" x14ac:dyDescent="0.25">
      <c r="A2750" s="13" t="s">
        <v>311</v>
      </c>
      <c r="B2750" s="13" t="s">
        <v>3115</v>
      </c>
      <c r="C2750" s="13" t="s">
        <v>4088</v>
      </c>
      <c r="D2750" s="13" t="s">
        <v>4149</v>
      </c>
      <c r="E2750">
        <v>19977.8</v>
      </c>
    </row>
    <row r="2751" spans="1:5" x14ac:dyDescent="0.25">
      <c r="A2751" s="13" t="s">
        <v>311</v>
      </c>
      <c r="B2751" s="13" t="s">
        <v>3116</v>
      </c>
      <c r="C2751" s="13" t="s">
        <v>4088</v>
      </c>
      <c r="D2751" s="13" t="s">
        <v>4149</v>
      </c>
      <c r="E2751">
        <v>21381.75</v>
      </c>
    </row>
    <row r="2752" spans="1:5" x14ac:dyDescent="0.25">
      <c r="A2752" s="13" t="s">
        <v>290</v>
      </c>
      <c r="B2752" s="13" t="s">
        <v>3117</v>
      </c>
      <c r="C2752" s="13" t="s">
        <v>4088</v>
      </c>
      <c r="D2752" s="13" t="s">
        <v>4149</v>
      </c>
      <c r="E2752">
        <v>17879.400000000001</v>
      </c>
    </row>
    <row r="2753" spans="1:5" x14ac:dyDescent="0.25">
      <c r="A2753" s="13" t="s">
        <v>291</v>
      </c>
      <c r="B2753" s="13" t="s">
        <v>3118</v>
      </c>
      <c r="C2753" s="13" t="s">
        <v>4088</v>
      </c>
      <c r="D2753" s="13" t="s">
        <v>4149</v>
      </c>
      <c r="E2753">
        <v>20328.25</v>
      </c>
    </row>
    <row r="2754" spans="1:5" x14ac:dyDescent="0.25">
      <c r="A2754" s="13" t="s">
        <v>291</v>
      </c>
      <c r="B2754" s="13" t="s">
        <v>3119</v>
      </c>
      <c r="C2754" s="13" t="s">
        <v>4088</v>
      </c>
      <c r="D2754" s="13" t="s">
        <v>4149</v>
      </c>
      <c r="E2754">
        <v>18580</v>
      </c>
    </row>
    <row r="2755" spans="1:5" x14ac:dyDescent="0.25">
      <c r="A2755" s="13" t="s">
        <v>292</v>
      </c>
      <c r="B2755" s="13" t="s">
        <v>3120</v>
      </c>
      <c r="C2755" s="13" t="s">
        <v>4088</v>
      </c>
      <c r="D2755" s="13" t="s">
        <v>4149</v>
      </c>
      <c r="E2755">
        <v>19629.5</v>
      </c>
    </row>
    <row r="2756" spans="1:5" x14ac:dyDescent="0.25">
      <c r="A2756" s="13" t="s">
        <v>293</v>
      </c>
      <c r="B2756" s="13" t="s">
        <v>3121</v>
      </c>
      <c r="C2756" s="13" t="s">
        <v>4088</v>
      </c>
      <c r="D2756" s="13" t="s">
        <v>4149</v>
      </c>
      <c r="E2756">
        <v>18229.849999999999</v>
      </c>
    </row>
    <row r="2757" spans="1:5" x14ac:dyDescent="0.25">
      <c r="A2757" s="13" t="s">
        <v>294</v>
      </c>
      <c r="B2757" s="13" t="s">
        <v>3122</v>
      </c>
      <c r="C2757" s="13" t="s">
        <v>4088</v>
      </c>
      <c r="D2757" s="13" t="s">
        <v>4149</v>
      </c>
      <c r="E2757">
        <v>23475.85</v>
      </c>
    </row>
    <row r="2758" spans="1:5" x14ac:dyDescent="0.25">
      <c r="A2758" s="13" t="s">
        <v>295</v>
      </c>
      <c r="B2758" s="13" t="s">
        <v>3123</v>
      </c>
      <c r="C2758" s="13" t="s">
        <v>4088</v>
      </c>
      <c r="D2758" s="13" t="s">
        <v>4149</v>
      </c>
      <c r="E2758">
        <v>20328.25</v>
      </c>
    </row>
    <row r="2759" spans="1:5" x14ac:dyDescent="0.25">
      <c r="A2759" s="13" t="s">
        <v>312</v>
      </c>
      <c r="B2759" s="13" t="s">
        <v>3124</v>
      </c>
      <c r="C2759" s="13" t="s">
        <v>4088</v>
      </c>
      <c r="D2759" s="13" t="s">
        <v>4149</v>
      </c>
      <c r="E2759">
        <v>18580.3</v>
      </c>
    </row>
    <row r="2760" spans="1:5" x14ac:dyDescent="0.25">
      <c r="A2760" s="13" t="s">
        <v>312</v>
      </c>
      <c r="B2760" s="13" t="s">
        <v>3125</v>
      </c>
      <c r="C2760" s="13" t="s">
        <v>4088</v>
      </c>
      <c r="D2760" s="13" t="s">
        <v>4149</v>
      </c>
      <c r="E2760">
        <v>21377.45</v>
      </c>
    </row>
    <row r="2761" spans="1:5" x14ac:dyDescent="0.25">
      <c r="A2761" s="13" t="s">
        <v>312</v>
      </c>
      <c r="B2761" s="13" t="s">
        <v>3126</v>
      </c>
      <c r="C2761" s="13" t="s">
        <v>4088</v>
      </c>
      <c r="D2761" s="13" t="s">
        <v>4149</v>
      </c>
      <c r="E2761">
        <v>17879.400000000001</v>
      </c>
    </row>
    <row r="2762" spans="1:5" x14ac:dyDescent="0.25">
      <c r="A2762" s="13" t="s">
        <v>312</v>
      </c>
      <c r="B2762" s="13" t="s">
        <v>3127</v>
      </c>
      <c r="C2762" s="13" t="s">
        <v>4088</v>
      </c>
      <c r="D2762" s="13" t="s">
        <v>4149</v>
      </c>
      <c r="E2762">
        <v>19057.599999999999</v>
      </c>
    </row>
    <row r="2763" spans="1:5" x14ac:dyDescent="0.25">
      <c r="A2763" s="13" t="s">
        <v>312</v>
      </c>
      <c r="B2763" s="13" t="s">
        <v>3128</v>
      </c>
      <c r="C2763" s="13" t="s">
        <v>4088</v>
      </c>
      <c r="D2763" s="13" t="s">
        <v>4149</v>
      </c>
      <c r="E2763">
        <v>22319.15</v>
      </c>
    </row>
    <row r="2764" spans="1:5" x14ac:dyDescent="0.25">
      <c r="A2764" s="13" t="s">
        <v>312</v>
      </c>
      <c r="B2764" s="13" t="s">
        <v>3129</v>
      </c>
      <c r="C2764" s="13" t="s">
        <v>4088</v>
      </c>
      <c r="D2764" s="13" t="s">
        <v>4149</v>
      </c>
      <c r="E2764">
        <v>18229.849999999999</v>
      </c>
    </row>
    <row r="2765" spans="1:5" x14ac:dyDescent="0.25">
      <c r="A2765" s="13" t="s">
        <v>312</v>
      </c>
      <c r="B2765" s="13" t="s">
        <v>3130</v>
      </c>
      <c r="C2765" s="13" t="s">
        <v>4088</v>
      </c>
      <c r="D2765" s="13" t="s">
        <v>4149</v>
      </c>
      <c r="E2765">
        <v>20328.25</v>
      </c>
    </row>
    <row r="2766" spans="1:5" x14ac:dyDescent="0.25">
      <c r="A2766" s="13" t="s">
        <v>296</v>
      </c>
      <c r="B2766" s="13" t="s">
        <v>3131</v>
      </c>
      <c r="C2766" s="13" t="s">
        <v>4088</v>
      </c>
      <c r="D2766" s="13" t="s">
        <v>4149</v>
      </c>
      <c r="E2766">
        <v>9868.5</v>
      </c>
    </row>
    <row r="2767" spans="1:5" x14ac:dyDescent="0.25">
      <c r="A2767" s="13" t="s">
        <v>313</v>
      </c>
      <c r="B2767" s="13" t="s">
        <v>3132</v>
      </c>
      <c r="C2767" s="13" t="s">
        <v>4088</v>
      </c>
      <c r="D2767" s="13" t="s">
        <v>4149</v>
      </c>
      <c r="E2767">
        <v>19870.3</v>
      </c>
    </row>
    <row r="2768" spans="1:5" x14ac:dyDescent="0.25">
      <c r="A2768" s="13" t="s">
        <v>314</v>
      </c>
      <c r="B2768" s="13" t="s">
        <v>3133</v>
      </c>
      <c r="C2768" s="13" t="s">
        <v>4088</v>
      </c>
      <c r="D2768" s="13" t="s">
        <v>4149</v>
      </c>
      <c r="E2768">
        <v>18580.3</v>
      </c>
    </row>
    <row r="2769" spans="1:5" x14ac:dyDescent="0.25">
      <c r="A2769" s="13" t="s">
        <v>297</v>
      </c>
      <c r="B2769" s="13" t="s">
        <v>3134</v>
      </c>
      <c r="C2769" s="13" t="s">
        <v>4088</v>
      </c>
      <c r="D2769" s="13" t="s">
        <v>4149</v>
      </c>
      <c r="E2769">
        <v>9585.7800000000007</v>
      </c>
    </row>
    <row r="2770" spans="1:5" x14ac:dyDescent="0.25">
      <c r="A2770" s="13" t="s">
        <v>298</v>
      </c>
      <c r="B2770" s="13" t="s">
        <v>3135</v>
      </c>
      <c r="C2770" s="13" t="s">
        <v>4088</v>
      </c>
      <c r="D2770" s="13" t="s">
        <v>4149</v>
      </c>
      <c r="E2770">
        <v>22078.35</v>
      </c>
    </row>
    <row r="2771" spans="1:5" x14ac:dyDescent="0.25">
      <c r="A2771" s="13" t="s">
        <v>331</v>
      </c>
      <c r="B2771" s="13" t="s">
        <v>3136</v>
      </c>
      <c r="C2771" s="13" t="s">
        <v>4088</v>
      </c>
      <c r="D2771" s="13" t="s">
        <v>4149</v>
      </c>
      <c r="E2771">
        <v>18928.599999999999</v>
      </c>
    </row>
    <row r="2772" spans="1:5" x14ac:dyDescent="0.25">
      <c r="A2772" s="13" t="s">
        <v>331</v>
      </c>
      <c r="B2772" s="13" t="s">
        <v>3137</v>
      </c>
      <c r="C2772" s="13" t="s">
        <v>4088</v>
      </c>
      <c r="D2772" s="13" t="s">
        <v>4149</v>
      </c>
      <c r="E2772">
        <v>17879.400000000001</v>
      </c>
    </row>
    <row r="2773" spans="1:5" x14ac:dyDescent="0.25">
      <c r="A2773" s="13" t="s">
        <v>331</v>
      </c>
      <c r="B2773" s="13" t="s">
        <v>3138</v>
      </c>
      <c r="C2773" s="13" t="s">
        <v>4088</v>
      </c>
      <c r="D2773" s="13" t="s">
        <v>4149</v>
      </c>
      <c r="E2773">
        <v>18229.849999999999</v>
      </c>
    </row>
    <row r="2774" spans="1:5" x14ac:dyDescent="0.25">
      <c r="A2774" s="13" t="s">
        <v>335</v>
      </c>
      <c r="B2774" s="13" t="s">
        <v>3139</v>
      </c>
      <c r="C2774" s="13" t="s">
        <v>4088</v>
      </c>
      <c r="D2774" s="13" t="s">
        <v>4149</v>
      </c>
      <c r="E2774">
        <v>19629.5</v>
      </c>
    </row>
    <row r="2775" spans="1:5" x14ac:dyDescent="0.25">
      <c r="A2775" s="13" t="s">
        <v>335</v>
      </c>
      <c r="B2775" s="13" t="s">
        <v>3140</v>
      </c>
      <c r="C2775" s="13" t="s">
        <v>4088</v>
      </c>
      <c r="D2775" s="13" t="s">
        <v>4149</v>
      </c>
      <c r="E2775">
        <v>25468.9</v>
      </c>
    </row>
    <row r="2776" spans="1:5" x14ac:dyDescent="0.25">
      <c r="A2776" s="13" t="s">
        <v>315</v>
      </c>
      <c r="B2776" s="13" t="s">
        <v>3141</v>
      </c>
      <c r="C2776" s="13" t="s">
        <v>4088</v>
      </c>
      <c r="D2776" s="13" t="s">
        <v>4149</v>
      </c>
      <c r="E2776">
        <v>18821.099999999999</v>
      </c>
    </row>
    <row r="2777" spans="1:5" x14ac:dyDescent="0.25">
      <c r="A2777" s="13" t="s">
        <v>315</v>
      </c>
      <c r="B2777" s="13" t="s">
        <v>3142</v>
      </c>
      <c r="C2777" s="13" t="s">
        <v>4088</v>
      </c>
      <c r="D2777" s="13" t="s">
        <v>4149</v>
      </c>
      <c r="E2777">
        <v>19870.3</v>
      </c>
    </row>
    <row r="2778" spans="1:5" x14ac:dyDescent="0.25">
      <c r="A2778" s="13" t="s">
        <v>315</v>
      </c>
      <c r="B2778" s="13" t="s">
        <v>3143</v>
      </c>
      <c r="C2778" s="13" t="s">
        <v>4088</v>
      </c>
      <c r="D2778" s="13" t="s">
        <v>4149</v>
      </c>
      <c r="E2778">
        <v>19053.3</v>
      </c>
    </row>
    <row r="2779" spans="1:5" x14ac:dyDescent="0.25">
      <c r="A2779" s="13" t="s">
        <v>332</v>
      </c>
      <c r="B2779" s="13" t="s">
        <v>3144</v>
      </c>
      <c r="C2779" s="13" t="s">
        <v>4088</v>
      </c>
      <c r="D2779" s="13" t="s">
        <v>4149</v>
      </c>
      <c r="E2779">
        <v>18580.3</v>
      </c>
    </row>
    <row r="2780" spans="1:5" x14ac:dyDescent="0.25">
      <c r="A2780" s="13" t="s">
        <v>332</v>
      </c>
      <c r="B2780" s="13" t="s">
        <v>3145</v>
      </c>
      <c r="C2780" s="13" t="s">
        <v>4088</v>
      </c>
      <c r="D2780" s="13" t="s">
        <v>4149</v>
      </c>
      <c r="E2780">
        <v>18928.599999999999</v>
      </c>
    </row>
    <row r="2781" spans="1:5" x14ac:dyDescent="0.25">
      <c r="A2781" s="13" t="s">
        <v>332</v>
      </c>
      <c r="B2781" s="13" t="s">
        <v>3146</v>
      </c>
      <c r="C2781" s="13" t="s">
        <v>4088</v>
      </c>
      <c r="D2781" s="13" t="s">
        <v>4149</v>
      </c>
      <c r="E2781">
        <v>18928.599999999999</v>
      </c>
    </row>
    <row r="2782" spans="1:5" x14ac:dyDescent="0.25">
      <c r="A2782" s="13" t="s">
        <v>316</v>
      </c>
      <c r="B2782" s="13" t="s">
        <v>3147</v>
      </c>
      <c r="C2782" s="13" t="s">
        <v>4088</v>
      </c>
      <c r="D2782" s="13" t="s">
        <v>4149</v>
      </c>
      <c r="E2782">
        <v>18229.849999999999</v>
      </c>
    </row>
    <row r="2783" spans="1:5" x14ac:dyDescent="0.25">
      <c r="A2783" s="13" t="s">
        <v>316</v>
      </c>
      <c r="B2783" s="13" t="s">
        <v>3148</v>
      </c>
      <c r="C2783" s="13" t="s">
        <v>4088</v>
      </c>
      <c r="D2783" s="13" t="s">
        <v>4149</v>
      </c>
      <c r="E2783">
        <v>18928.599999999999</v>
      </c>
    </row>
    <row r="2784" spans="1:5" x14ac:dyDescent="0.25">
      <c r="A2784" s="13" t="s">
        <v>316</v>
      </c>
      <c r="B2784" s="13" t="s">
        <v>3149</v>
      </c>
      <c r="C2784" s="13" t="s">
        <v>4088</v>
      </c>
      <c r="D2784" s="13" t="s">
        <v>4149</v>
      </c>
      <c r="E2784">
        <v>19629.5</v>
      </c>
    </row>
    <row r="2785" spans="1:5" x14ac:dyDescent="0.25">
      <c r="A2785" s="13" t="s">
        <v>316</v>
      </c>
      <c r="B2785" s="13" t="s">
        <v>3150</v>
      </c>
      <c r="C2785" s="13" t="s">
        <v>4088</v>
      </c>
      <c r="D2785" s="13" t="s">
        <v>4149</v>
      </c>
      <c r="E2785">
        <v>23368.35</v>
      </c>
    </row>
    <row r="2786" spans="1:5" x14ac:dyDescent="0.25">
      <c r="A2786" s="13" t="s">
        <v>316</v>
      </c>
      <c r="B2786" s="13" t="s">
        <v>3151</v>
      </c>
      <c r="C2786" s="13" t="s">
        <v>4088</v>
      </c>
      <c r="D2786" s="13" t="s">
        <v>4149</v>
      </c>
      <c r="E2786">
        <v>18928.599999999999</v>
      </c>
    </row>
    <row r="2787" spans="1:5" x14ac:dyDescent="0.25">
      <c r="A2787" s="13" t="s">
        <v>316</v>
      </c>
      <c r="B2787" s="13" t="s">
        <v>3152</v>
      </c>
      <c r="C2787" s="13" t="s">
        <v>4088</v>
      </c>
      <c r="D2787" s="13" t="s">
        <v>4149</v>
      </c>
      <c r="E2787">
        <v>18580.3</v>
      </c>
    </row>
    <row r="2788" spans="1:5" x14ac:dyDescent="0.25">
      <c r="A2788" s="13" t="s">
        <v>317</v>
      </c>
      <c r="B2788" s="13" t="s">
        <v>3153</v>
      </c>
      <c r="C2788" s="13" t="s">
        <v>4088</v>
      </c>
      <c r="D2788" s="13" t="s">
        <v>4149</v>
      </c>
      <c r="E2788">
        <v>22078.35</v>
      </c>
    </row>
    <row r="2789" spans="1:5" x14ac:dyDescent="0.25">
      <c r="A2789" s="13" t="s">
        <v>317</v>
      </c>
      <c r="B2789" s="13" t="s">
        <v>3154</v>
      </c>
      <c r="C2789" s="13" t="s">
        <v>4088</v>
      </c>
      <c r="D2789" s="13" t="s">
        <v>4149</v>
      </c>
      <c r="E2789">
        <v>19977.8</v>
      </c>
    </row>
    <row r="2790" spans="1:5" x14ac:dyDescent="0.25">
      <c r="A2790" s="13" t="s">
        <v>317</v>
      </c>
      <c r="B2790" s="13" t="s">
        <v>3155</v>
      </c>
      <c r="C2790" s="13" t="s">
        <v>4088</v>
      </c>
      <c r="D2790" s="13" t="s">
        <v>4149</v>
      </c>
      <c r="E2790">
        <v>19412.349999999999</v>
      </c>
    </row>
    <row r="2791" spans="1:5" x14ac:dyDescent="0.25">
      <c r="A2791" s="13" t="s">
        <v>317</v>
      </c>
      <c r="B2791" s="13" t="s">
        <v>3156</v>
      </c>
      <c r="C2791" s="13" t="s">
        <v>4088</v>
      </c>
      <c r="D2791" s="13" t="s">
        <v>4149</v>
      </c>
      <c r="E2791">
        <v>19629.5</v>
      </c>
    </row>
    <row r="2792" spans="1:5" x14ac:dyDescent="0.25">
      <c r="A2792" s="13" t="s">
        <v>317</v>
      </c>
      <c r="B2792" s="13" t="s">
        <v>3157</v>
      </c>
      <c r="C2792" s="13" t="s">
        <v>4088</v>
      </c>
      <c r="D2792" s="13" t="s">
        <v>4149</v>
      </c>
      <c r="E2792">
        <v>19279.05</v>
      </c>
    </row>
    <row r="2793" spans="1:5" x14ac:dyDescent="0.25">
      <c r="A2793" s="13" t="s">
        <v>318</v>
      </c>
      <c r="B2793" s="13" t="s">
        <v>3158</v>
      </c>
      <c r="C2793" s="13" t="s">
        <v>4088</v>
      </c>
      <c r="D2793" s="13" t="s">
        <v>4149</v>
      </c>
      <c r="E2793">
        <v>9061.18</v>
      </c>
    </row>
    <row r="2794" spans="1:5" x14ac:dyDescent="0.25">
      <c r="A2794" s="13" t="s">
        <v>333</v>
      </c>
      <c r="B2794" s="13" t="s">
        <v>3159</v>
      </c>
      <c r="C2794" s="13" t="s">
        <v>4088</v>
      </c>
      <c r="D2794" s="13" t="s">
        <v>4149</v>
      </c>
      <c r="E2794">
        <v>19522</v>
      </c>
    </row>
    <row r="2795" spans="1:5" x14ac:dyDescent="0.25">
      <c r="A2795" s="13" t="s">
        <v>319</v>
      </c>
      <c r="B2795" s="13" t="s">
        <v>3160</v>
      </c>
      <c r="C2795" s="13" t="s">
        <v>4088</v>
      </c>
      <c r="D2795" s="13" t="s">
        <v>4149</v>
      </c>
      <c r="E2795">
        <v>19977.8</v>
      </c>
    </row>
    <row r="2796" spans="1:5" x14ac:dyDescent="0.25">
      <c r="A2796" s="13" t="s">
        <v>264</v>
      </c>
      <c r="B2796" s="13" t="s">
        <v>3161</v>
      </c>
      <c r="C2796" s="13" t="s">
        <v>4089</v>
      </c>
      <c r="D2796" s="13" t="s">
        <v>4149</v>
      </c>
      <c r="E2796">
        <v>26235.72</v>
      </c>
    </row>
    <row r="2797" spans="1:5" x14ac:dyDescent="0.25">
      <c r="A2797" s="13" t="s">
        <v>265</v>
      </c>
      <c r="B2797" s="13" t="s">
        <v>3162</v>
      </c>
      <c r="C2797" s="13" t="s">
        <v>4089</v>
      </c>
      <c r="D2797" s="13" t="s">
        <v>4149</v>
      </c>
      <c r="E2797">
        <v>33029.550000000003</v>
      </c>
    </row>
    <row r="2798" spans="1:5" x14ac:dyDescent="0.25">
      <c r="A2798" s="13" t="s">
        <v>266</v>
      </c>
      <c r="B2798" s="13" t="s">
        <v>3163</v>
      </c>
      <c r="C2798" s="13" t="s">
        <v>4089</v>
      </c>
      <c r="D2798" s="13" t="s">
        <v>4149</v>
      </c>
      <c r="E2798">
        <v>31755.87</v>
      </c>
    </row>
    <row r="2799" spans="1:5" x14ac:dyDescent="0.25">
      <c r="A2799" s="13" t="s">
        <v>320</v>
      </c>
      <c r="B2799" s="13" t="s">
        <v>3164</v>
      </c>
      <c r="C2799" s="13" t="s">
        <v>4089</v>
      </c>
      <c r="D2799" s="13" t="s">
        <v>4149</v>
      </c>
      <c r="E2799">
        <v>32878.17</v>
      </c>
    </row>
    <row r="2800" spans="1:5" x14ac:dyDescent="0.25">
      <c r="A2800" s="13" t="s">
        <v>321</v>
      </c>
      <c r="B2800" s="13" t="s">
        <v>3165</v>
      </c>
      <c r="C2800" s="13" t="s">
        <v>4089</v>
      </c>
      <c r="D2800" s="13" t="s">
        <v>4149</v>
      </c>
      <c r="E2800">
        <v>34264.080000000002</v>
      </c>
    </row>
    <row r="2801" spans="1:5" x14ac:dyDescent="0.25">
      <c r="A2801" s="13" t="s">
        <v>267</v>
      </c>
      <c r="B2801" s="13" t="s">
        <v>3166</v>
      </c>
      <c r="C2801" s="13" t="s">
        <v>4089</v>
      </c>
      <c r="D2801" s="13" t="s">
        <v>4149</v>
      </c>
      <c r="E2801">
        <v>26658.54</v>
      </c>
    </row>
    <row r="2802" spans="1:5" x14ac:dyDescent="0.25">
      <c r="A2802" s="13" t="s">
        <v>336</v>
      </c>
      <c r="B2802" s="13" t="s">
        <v>3167</v>
      </c>
      <c r="C2802" s="13" t="s">
        <v>4089</v>
      </c>
      <c r="D2802" s="13" t="s">
        <v>4149</v>
      </c>
      <c r="E2802">
        <v>35060.129999999997</v>
      </c>
    </row>
    <row r="2803" spans="1:5" x14ac:dyDescent="0.25">
      <c r="A2803" s="13" t="s">
        <v>299</v>
      </c>
      <c r="B2803" s="13" t="s">
        <v>3168</v>
      </c>
      <c r="C2803" s="13" t="s">
        <v>4089</v>
      </c>
      <c r="D2803" s="13" t="s">
        <v>4149</v>
      </c>
      <c r="E2803">
        <v>34264.080000000002</v>
      </c>
    </row>
    <row r="2804" spans="1:5" x14ac:dyDescent="0.25">
      <c r="A2804" s="13" t="s">
        <v>268</v>
      </c>
      <c r="B2804" s="13" t="s">
        <v>3169</v>
      </c>
      <c r="C2804" s="13" t="s">
        <v>4089</v>
      </c>
      <c r="D2804" s="13" t="s">
        <v>4149</v>
      </c>
      <c r="E2804">
        <v>28626.48</v>
      </c>
    </row>
    <row r="2805" spans="1:5" x14ac:dyDescent="0.25">
      <c r="A2805" s="13" t="s">
        <v>269</v>
      </c>
      <c r="B2805" s="13" t="s">
        <v>3170</v>
      </c>
      <c r="C2805" s="13" t="s">
        <v>4089</v>
      </c>
      <c r="D2805" s="13" t="s">
        <v>4149</v>
      </c>
      <c r="E2805">
        <v>28488.15</v>
      </c>
    </row>
    <row r="2806" spans="1:5" x14ac:dyDescent="0.25">
      <c r="A2806" s="13" t="s">
        <v>270</v>
      </c>
      <c r="B2806" s="13" t="s">
        <v>3171</v>
      </c>
      <c r="C2806" s="13" t="s">
        <v>4089</v>
      </c>
      <c r="D2806" s="13" t="s">
        <v>4149</v>
      </c>
      <c r="E2806">
        <v>25515.360000000001</v>
      </c>
    </row>
    <row r="2807" spans="1:5" x14ac:dyDescent="0.25">
      <c r="A2807" s="13" t="s">
        <v>337</v>
      </c>
      <c r="B2807" s="13" t="s">
        <v>3172</v>
      </c>
      <c r="C2807" s="13" t="s">
        <v>4089</v>
      </c>
      <c r="D2807" s="13" t="s">
        <v>4149</v>
      </c>
      <c r="E2807">
        <v>33572.43</v>
      </c>
    </row>
    <row r="2808" spans="1:5" x14ac:dyDescent="0.25">
      <c r="A2808" s="13" t="s">
        <v>334</v>
      </c>
      <c r="B2808" s="13" t="s">
        <v>3173</v>
      </c>
      <c r="C2808" s="13" t="s">
        <v>4089</v>
      </c>
      <c r="D2808" s="13" t="s">
        <v>4149</v>
      </c>
      <c r="E2808">
        <v>26658.54</v>
      </c>
    </row>
    <row r="2809" spans="1:5" x14ac:dyDescent="0.25">
      <c r="A2809" s="13" t="s">
        <v>272</v>
      </c>
      <c r="B2809" s="13" t="s">
        <v>3174</v>
      </c>
      <c r="C2809" s="13" t="s">
        <v>4089</v>
      </c>
      <c r="D2809" s="13" t="s">
        <v>4149</v>
      </c>
      <c r="E2809">
        <v>37505.699999999997</v>
      </c>
    </row>
    <row r="2810" spans="1:5" x14ac:dyDescent="0.25">
      <c r="A2810" s="13" t="s">
        <v>273</v>
      </c>
      <c r="B2810" s="13" t="s">
        <v>3175</v>
      </c>
      <c r="C2810" s="13" t="s">
        <v>4089</v>
      </c>
      <c r="D2810" s="13" t="s">
        <v>4149</v>
      </c>
      <c r="E2810">
        <v>32872.949999999997</v>
      </c>
    </row>
    <row r="2811" spans="1:5" x14ac:dyDescent="0.25">
      <c r="A2811" s="13" t="s">
        <v>274</v>
      </c>
      <c r="B2811" s="13" t="s">
        <v>3176</v>
      </c>
      <c r="C2811" s="13" t="s">
        <v>4089</v>
      </c>
      <c r="D2811" s="13" t="s">
        <v>4149</v>
      </c>
      <c r="E2811">
        <v>35086.230000000003</v>
      </c>
    </row>
    <row r="2812" spans="1:5" x14ac:dyDescent="0.25">
      <c r="A2812" s="13" t="s">
        <v>300</v>
      </c>
      <c r="B2812" s="13" t="s">
        <v>3177</v>
      </c>
      <c r="C2812" s="13" t="s">
        <v>4089</v>
      </c>
      <c r="D2812" s="13" t="s">
        <v>4149</v>
      </c>
      <c r="E2812">
        <v>34264.080000000002</v>
      </c>
    </row>
    <row r="2813" spans="1:5" x14ac:dyDescent="0.25">
      <c r="A2813" s="13" t="s">
        <v>301</v>
      </c>
      <c r="B2813" s="13" t="s">
        <v>3178</v>
      </c>
      <c r="C2813" s="13" t="s">
        <v>4089</v>
      </c>
      <c r="D2813" s="13" t="s">
        <v>4149</v>
      </c>
      <c r="E2813">
        <v>31729.77</v>
      </c>
    </row>
    <row r="2814" spans="1:5" x14ac:dyDescent="0.25">
      <c r="A2814" s="13" t="s">
        <v>275</v>
      </c>
      <c r="B2814" s="13" t="s">
        <v>3179</v>
      </c>
      <c r="C2814" s="13" t="s">
        <v>4089</v>
      </c>
      <c r="D2814" s="13" t="s">
        <v>4149</v>
      </c>
      <c r="E2814">
        <v>35086.230000000003</v>
      </c>
    </row>
    <row r="2815" spans="1:5" x14ac:dyDescent="0.25">
      <c r="A2815" s="13" t="s">
        <v>350</v>
      </c>
      <c r="B2815" s="13" t="s">
        <v>3180</v>
      </c>
      <c r="C2815" s="13" t="s">
        <v>4089</v>
      </c>
      <c r="D2815" s="13" t="s">
        <v>4149</v>
      </c>
      <c r="E2815">
        <v>30482.19</v>
      </c>
    </row>
    <row r="2816" spans="1:5" x14ac:dyDescent="0.25">
      <c r="A2816" s="13" t="s">
        <v>302</v>
      </c>
      <c r="B2816" s="13" t="s">
        <v>3181</v>
      </c>
      <c r="C2816" s="13" t="s">
        <v>4089</v>
      </c>
      <c r="D2816" s="13" t="s">
        <v>4149</v>
      </c>
      <c r="E2816">
        <v>25940.79</v>
      </c>
    </row>
    <row r="2817" spans="1:5" x14ac:dyDescent="0.25">
      <c r="A2817" s="13" t="s">
        <v>276</v>
      </c>
      <c r="B2817" s="13" t="s">
        <v>3182</v>
      </c>
      <c r="C2817" s="13" t="s">
        <v>4089</v>
      </c>
      <c r="D2817" s="13" t="s">
        <v>4149</v>
      </c>
      <c r="E2817">
        <v>26366.22</v>
      </c>
    </row>
    <row r="2818" spans="1:5" x14ac:dyDescent="0.25">
      <c r="A2818" s="13" t="s">
        <v>303</v>
      </c>
      <c r="B2818" s="13" t="s">
        <v>3183</v>
      </c>
      <c r="C2818" s="13" t="s">
        <v>4089</v>
      </c>
      <c r="D2818" s="13" t="s">
        <v>4149</v>
      </c>
      <c r="E2818">
        <v>26658.54</v>
      </c>
    </row>
    <row r="2819" spans="1:5" x14ac:dyDescent="0.25">
      <c r="A2819" s="13" t="s">
        <v>322</v>
      </c>
      <c r="B2819" s="13" t="s">
        <v>3184</v>
      </c>
      <c r="C2819" s="13" t="s">
        <v>4089</v>
      </c>
      <c r="D2819" s="13" t="s">
        <v>4149</v>
      </c>
      <c r="E2819">
        <v>25515.360000000001</v>
      </c>
    </row>
    <row r="2820" spans="1:5" x14ac:dyDescent="0.25">
      <c r="A2820" s="13" t="s">
        <v>277</v>
      </c>
      <c r="B2820" s="13" t="s">
        <v>3185</v>
      </c>
      <c r="C2820" s="13" t="s">
        <v>4089</v>
      </c>
      <c r="D2820" s="13" t="s">
        <v>4149</v>
      </c>
      <c r="E2820">
        <v>36876.69</v>
      </c>
    </row>
    <row r="2821" spans="1:5" x14ac:dyDescent="0.25">
      <c r="A2821" s="13" t="s">
        <v>304</v>
      </c>
      <c r="B2821" s="13" t="s">
        <v>3186</v>
      </c>
      <c r="C2821" s="13" t="s">
        <v>4089</v>
      </c>
      <c r="D2821" s="13" t="s">
        <v>4149</v>
      </c>
      <c r="E2821">
        <v>32734.62</v>
      </c>
    </row>
    <row r="2822" spans="1:5" x14ac:dyDescent="0.25">
      <c r="A2822" s="13" t="s">
        <v>324</v>
      </c>
      <c r="B2822" s="13" t="s">
        <v>3187</v>
      </c>
      <c r="C2822" s="13" t="s">
        <v>4089</v>
      </c>
      <c r="D2822" s="13" t="s">
        <v>4149</v>
      </c>
      <c r="E2822">
        <v>30325.59</v>
      </c>
    </row>
    <row r="2823" spans="1:5" x14ac:dyDescent="0.25">
      <c r="A2823" s="13" t="s">
        <v>357</v>
      </c>
      <c r="B2823" s="13" t="s">
        <v>3188</v>
      </c>
      <c r="C2823" s="13" t="s">
        <v>4089</v>
      </c>
      <c r="D2823" s="13" t="s">
        <v>4149</v>
      </c>
      <c r="E2823">
        <v>21308.48</v>
      </c>
    </row>
    <row r="2824" spans="1:5" x14ac:dyDescent="0.25">
      <c r="A2824" s="13" t="s">
        <v>325</v>
      </c>
      <c r="B2824" s="13" t="s">
        <v>3189</v>
      </c>
      <c r="C2824" s="13" t="s">
        <v>4089</v>
      </c>
      <c r="D2824" s="13" t="s">
        <v>4149</v>
      </c>
      <c r="E2824">
        <v>23688.36</v>
      </c>
    </row>
    <row r="2825" spans="1:5" x14ac:dyDescent="0.25">
      <c r="A2825" s="13" t="s">
        <v>278</v>
      </c>
      <c r="B2825" s="13" t="s">
        <v>3190</v>
      </c>
      <c r="C2825" s="13" t="s">
        <v>4089</v>
      </c>
      <c r="D2825" s="13" t="s">
        <v>4149</v>
      </c>
      <c r="E2825">
        <v>25515.360000000001</v>
      </c>
    </row>
    <row r="2826" spans="1:5" x14ac:dyDescent="0.25">
      <c r="A2826" s="13" t="s">
        <v>279</v>
      </c>
      <c r="B2826" s="13" t="s">
        <v>3191</v>
      </c>
      <c r="C2826" s="13" t="s">
        <v>4089</v>
      </c>
      <c r="D2826" s="13" t="s">
        <v>4149</v>
      </c>
      <c r="E2826">
        <v>26235.72</v>
      </c>
    </row>
    <row r="2827" spans="1:5" x14ac:dyDescent="0.25">
      <c r="A2827" s="13" t="s">
        <v>280</v>
      </c>
      <c r="B2827" s="13" t="s">
        <v>3192</v>
      </c>
      <c r="C2827" s="13" t="s">
        <v>4089</v>
      </c>
      <c r="D2827" s="13" t="s">
        <v>4149</v>
      </c>
      <c r="E2827">
        <v>34929.629999999997</v>
      </c>
    </row>
    <row r="2828" spans="1:5" x14ac:dyDescent="0.25">
      <c r="A2828" s="13" t="s">
        <v>305</v>
      </c>
      <c r="B2828" s="13" t="s">
        <v>3193</v>
      </c>
      <c r="C2828" s="13" t="s">
        <v>4089</v>
      </c>
      <c r="D2828" s="13" t="s">
        <v>4149</v>
      </c>
      <c r="E2828">
        <v>29051.91</v>
      </c>
    </row>
    <row r="2829" spans="1:5" x14ac:dyDescent="0.25">
      <c r="A2829" s="13" t="s">
        <v>326</v>
      </c>
      <c r="B2829" s="13" t="s">
        <v>3194</v>
      </c>
      <c r="C2829" s="13" t="s">
        <v>4089</v>
      </c>
      <c r="D2829" s="13" t="s">
        <v>4149</v>
      </c>
      <c r="E2829">
        <v>27639.9</v>
      </c>
    </row>
    <row r="2830" spans="1:5" x14ac:dyDescent="0.25">
      <c r="A2830" s="13" t="s">
        <v>282</v>
      </c>
      <c r="B2830" s="13" t="s">
        <v>3195</v>
      </c>
      <c r="C2830" s="13" t="s">
        <v>4089</v>
      </c>
      <c r="D2830" s="13" t="s">
        <v>4149</v>
      </c>
      <c r="E2830">
        <v>30905.01</v>
      </c>
    </row>
    <row r="2831" spans="1:5" x14ac:dyDescent="0.25">
      <c r="A2831" s="13" t="s">
        <v>261</v>
      </c>
      <c r="B2831" s="13" t="s">
        <v>3196</v>
      </c>
      <c r="C2831" s="13" t="s">
        <v>4089</v>
      </c>
      <c r="D2831" s="13" t="s">
        <v>4149</v>
      </c>
      <c r="E2831">
        <v>23011.45</v>
      </c>
    </row>
    <row r="2832" spans="1:5" x14ac:dyDescent="0.25">
      <c r="A2832" s="13" t="s">
        <v>261</v>
      </c>
      <c r="B2832" s="13" t="s">
        <v>3197</v>
      </c>
      <c r="C2832" s="13" t="s">
        <v>4089</v>
      </c>
      <c r="D2832" s="13" t="s">
        <v>4149</v>
      </c>
      <c r="E2832">
        <v>30482.19</v>
      </c>
    </row>
    <row r="2833" spans="1:5" x14ac:dyDescent="0.25">
      <c r="A2833" s="13" t="s">
        <v>283</v>
      </c>
      <c r="B2833" s="13" t="s">
        <v>3198</v>
      </c>
      <c r="C2833" s="13" t="s">
        <v>4089</v>
      </c>
      <c r="D2833" s="13" t="s">
        <v>4149</v>
      </c>
      <c r="E2833">
        <v>28357.65</v>
      </c>
    </row>
    <row r="2834" spans="1:5" x14ac:dyDescent="0.25">
      <c r="A2834" s="13" t="s">
        <v>309</v>
      </c>
      <c r="B2834" s="13" t="s">
        <v>3199</v>
      </c>
      <c r="C2834" s="13" t="s">
        <v>4089</v>
      </c>
      <c r="D2834" s="13" t="s">
        <v>4149</v>
      </c>
      <c r="E2834">
        <v>23818.86</v>
      </c>
    </row>
    <row r="2835" spans="1:5" x14ac:dyDescent="0.25">
      <c r="A2835" s="13" t="s">
        <v>284</v>
      </c>
      <c r="B2835" s="13" t="s">
        <v>3200</v>
      </c>
      <c r="C2835" s="13" t="s">
        <v>4089</v>
      </c>
      <c r="D2835" s="13" t="s">
        <v>4149</v>
      </c>
      <c r="E2835">
        <v>33441.93</v>
      </c>
    </row>
    <row r="2836" spans="1:5" x14ac:dyDescent="0.25">
      <c r="A2836" s="13" t="s">
        <v>327</v>
      </c>
      <c r="B2836" s="13" t="s">
        <v>3201</v>
      </c>
      <c r="C2836" s="13" t="s">
        <v>4089</v>
      </c>
      <c r="D2836" s="13" t="s">
        <v>4149</v>
      </c>
      <c r="E2836">
        <v>32578.02</v>
      </c>
    </row>
    <row r="2837" spans="1:5" x14ac:dyDescent="0.25">
      <c r="A2837" s="13" t="s">
        <v>285</v>
      </c>
      <c r="B2837" s="13" t="s">
        <v>3202</v>
      </c>
      <c r="C2837" s="13" t="s">
        <v>4089</v>
      </c>
      <c r="D2837" s="13" t="s">
        <v>4149</v>
      </c>
      <c r="E2837">
        <v>34673.85</v>
      </c>
    </row>
    <row r="2838" spans="1:5" x14ac:dyDescent="0.25">
      <c r="A2838" s="13" t="s">
        <v>262</v>
      </c>
      <c r="B2838" s="13" t="s">
        <v>3203</v>
      </c>
      <c r="C2838" s="13" t="s">
        <v>4089</v>
      </c>
      <c r="D2838" s="13" t="s">
        <v>4149</v>
      </c>
      <c r="E2838">
        <v>31035.51</v>
      </c>
    </row>
    <row r="2839" spans="1:5" x14ac:dyDescent="0.25">
      <c r="A2839" s="13" t="s">
        <v>262</v>
      </c>
      <c r="B2839" s="13" t="s">
        <v>3204</v>
      </c>
      <c r="C2839" s="13" t="s">
        <v>4089</v>
      </c>
      <c r="D2839" s="13" t="s">
        <v>4149</v>
      </c>
      <c r="E2839">
        <v>31599.27</v>
      </c>
    </row>
    <row r="2840" spans="1:5" x14ac:dyDescent="0.25">
      <c r="A2840" s="13" t="s">
        <v>328</v>
      </c>
      <c r="B2840" s="13" t="s">
        <v>3205</v>
      </c>
      <c r="C2840" s="13" t="s">
        <v>4089</v>
      </c>
      <c r="D2840" s="13" t="s">
        <v>4149</v>
      </c>
      <c r="E2840">
        <v>30325.59</v>
      </c>
    </row>
    <row r="2841" spans="1:5" x14ac:dyDescent="0.25">
      <c r="A2841" s="13" t="s">
        <v>286</v>
      </c>
      <c r="B2841" s="13" t="s">
        <v>3206</v>
      </c>
      <c r="C2841" s="13" t="s">
        <v>4089</v>
      </c>
      <c r="D2841" s="13" t="s">
        <v>4149</v>
      </c>
      <c r="E2841">
        <v>26932.59</v>
      </c>
    </row>
    <row r="2842" spans="1:5" x14ac:dyDescent="0.25">
      <c r="A2842" s="13" t="s">
        <v>310</v>
      </c>
      <c r="B2842" s="13" t="s">
        <v>3207</v>
      </c>
      <c r="C2842" s="13" t="s">
        <v>4089</v>
      </c>
      <c r="D2842" s="13" t="s">
        <v>4149</v>
      </c>
      <c r="E2842">
        <v>31330.44</v>
      </c>
    </row>
    <row r="2843" spans="1:5" x14ac:dyDescent="0.25">
      <c r="A2843" s="13" t="s">
        <v>329</v>
      </c>
      <c r="B2843" s="13" t="s">
        <v>3208</v>
      </c>
      <c r="C2843" s="13" t="s">
        <v>4089</v>
      </c>
      <c r="D2843" s="13" t="s">
        <v>4149</v>
      </c>
      <c r="E2843">
        <v>24667.11</v>
      </c>
    </row>
    <row r="2844" spans="1:5" x14ac:dyDescent="0.25">
      <c r="A2844" s="13" t="s">
        <v>287</v>
      </c>
      <c r="B2844" s="13" t="s">
        <v>3209</v>
      </c>
      <c r="C2844" s="13" t="s">
        <v>4089</v>
      </c>
      <c r="D2844" s="13" t="s">
        <v>4149</v>
      </c>
      <c r="E2844">
        <v>35086.230000000003</v>
      </c>
    </row>
    <row r="2845" spans="1:5" x14ac:dyDescent="0.25">
      <c r="A2845" s="13" t="s">
        <v>288</v>
      </c>
      <c r="B2845" s="13" t="s">
        <v>3210</v>
      </c>
      <c r="C2845" s="13" t="s">
        <v>4089</v>
      </c>
      <c r="D2845" s="13" t="s">
        <v>4149</v>
      </c>
      <c r="E2845">
        <v>33029.550000000003</v>
      </c>
    </row>
    <row r="2846" spans="1:5" x14ac:dyDescent="0.25">
      <c r="A2846" s="13" t="s">
        <v>289</v>
      </c>
      <c r="B2846" s="13" t="s">
        <v>3211</v>
      </c>
      <c r="C2846" s="13" t="s">
        <v>4089</v>
      </c>
      <c r="D2846" s="13" t="s">
        <v>4149</v>
      </c>
      <c r="E2846">
        <v>33285.33</v>
      </c>
    </row>
    <row r="2847" spans="1:5" x14ac:dyDescent="0.25">
      <c r="A2847" s="13" t="s">
        <v>311</v>
      </c>
      <c r="B2847" s="13" t="s">
        <v>3212</v>
      </c>
      <c r="C2847" s="13" t="s">
        <v>4089</v>
      </c>
      <c r="D2847" s="13" t="s">
        <v>4149</v>
      </c>
      <c r="E2847">
        <v>26658.54</v>
      </c>
    </row>
    <row r="2848" spans="1:5" x14ac:dyDescent="0.25">
      <c r="A2848" s="13" t="s">
        <v>290</v>
      </c>
      <c r="B2848" s="13" t="s">
        <v>3213</v>
      </c>
      <c r="C2848" s="13" t="s">
        <v>4089</v>
      </c>
      <c r="D2848" s="13" t="s">
        <v>4149</v>
      </c>
      <c r="E2848">
        <v>26235.72</v>
      </c>
    </row>
    <row r="2849" spans="1:5" x14ac:dyDescent="0.25">
      <c r="A2849" s="13" t="s">
        <v>291</v>
      </c>
      <c r="B2849" s="13" t="s">
        <v>3214</v>
      </c>
      <c r="C2849" s="13" t="s">
        <v>4089</v>
      </c>
      <c r="D2849" s="13" t="s">
        <v>4149</v>
      </c>
      <c r="E2849">
        <v>26235.72</v>
      </c>
    </row>
    <row r="2850" spans="1:5" x14ac:dyDescent="0.25">
      <c r="A2850" s="13" t="s">
        <v>292</v>
      </c>
      <c r="B2850" s="13" t="s">
        <v>3215</v>
      </c>
      <c r="C2850" s="13" t="s">
        <v>4089</v>
      </c>
      <c r="D2850" s="13" t="s">
        <v>4149</v>
      </c>
      <c r="E2850">
        <v>26658.54</v>
      </c>
    </row>
    <row r="2851" spans="1:5" x14ac:dyDescent="0.25">
      <c r="A2851" s="13" t="s">
        <v>293</v>
      </c>
      <c r="B2851" s="13" t="s">
        <v>3216</v>
      </c>
      <c r="C2851" s="13" t="s">
        <v>4089</v>
      </c>
      <c r="D2851" s="13" t="s">
        <v>4149</v>
      </c>
      <c r="E2851">
        <v>26235.72</v>
      </c>
    </row>
    <row r="2852" spans="1:5" x14ac:dyDescent="0.25">
      <c r="A2852" s="13" t="s">
        <v>294</v>
      </c>
      <c r="B2852" s="13" t="s">
        <v>3217</v>
      </c>
      <c r="C2852" s="13" t="s">
        <v>4089</v>
      </c>
      <c r="D2852" s="13" t="s">
        <v>4149</v>
      </c>
      <c r="E2852">
        <v>32181.3</v>
      </c>
    </row>
    <row r="2853" spans="1:5" x14ac:dyDescent="0.25">
      <c r="A2853" s="13" t="s">
        <v>295</v>
      </c>
      <c r="B2853" s="13" t="s">
        <v>3218</v>
      </c>
      <c r="C2853" s="13" t="s">
        <v>4089</v>
      </c>
      <c r="D2853" s="13" t="s">
        <v>4149</v>
      </c>
      <c r="E2853">
        <v>24111.18</v>
      </c>
    </row>
    <row r="2854" spans="1:5" x14ac:dyDescent="0.25">
      <c r="A2854" s="13" t="s">
        <v>312</v>
      </c>
      <c r="B2854" s="13" t="s">
        <v>3219</v>
      </c>
      <c r="C2854" s="13" t="s">
        <v>4089</v>
      </c>
      <c r="D2854" s="13" t="s">
        <v>4149</v>
      </c>
      <c r="E2854">
        <v>30756.240000000002</v>
      </c>
    </row>
    <row r="2855" spans="1:5" x14ac:dyDescent="0.25">
      <c r="A2855" s="13" t="s">
        <v>296</v>
      </c>
      <c r="B2855" s="13" t="s">
        <v>3220</v>
      </c>
      <c r="C2855" s="13" t="s">
        <v>4089</v>
      </c>
      <c r="D2855" s="13" t="s">
        <v>4149</v>
      </c>
      <c r="E2855">
        <v>35342.01</v>
      </c>
    </row>
    <row r="2856" spans="1:5" x14ac:dyDescent="0.25">
      <c r="A2856" s="13" t="s">
        <v>313</v>
      </c>
      <c r="B2856" s="13" t="s">
        <v>3221</v>
      </c>
      <c r="C2856" s="13" t="s">
        <v>4089</v>
      </c>
      <c r="D2856" s="13" t="s">
        <v>4149</v>
      </c>
      <c r="E2856">
        <v>26366.22</v>
      </c>
    </row>
    <row r="2857" spans="1:5" x14ac:dyDescent="0.25">
      <c r="A2857" s="13" t="s">
        <v>314</v>
      </c>
      <c r="B2857" s="13" t="s">
        <v>3222</v>
      </c>
      <c r="C2857" s="13" t="s">
        <v>4089</v>
      </c>
      <c r="D2857" s="13" t="s">
        <v>4149</v>
      </c>
      <c r="E2857">
        <v>33415.83</v>
      </c>
    </row>
    <row r="2858" spans="1:5" x14ac:dyDescent="0.25">
      <c r="A2858" s="13" t="s">
        <v>330</v>
      </c>
      <c r="B2858" s="13" t="s">
        <v>3223</v>
      </c>
      <c r="C2858" s="13" t="s">
        <v>4089</v>
      </c>
      <c r="D2858" s="13" t="s">
        <v>4149</v>
      </c>
      <c r="E2858">
        <v>38171.25</v>
      </c>
    </row>
    <row r="2859" spans="1:5" x14ac:dyDescent="0.25">
      <c r="A2859" s="13" t="s">
        <v>298</v>
      </c>
      <c r="B2859" s="13" t="s">
        <v>3224</v>
      </c>
      <c r="C2859" s="13" t="s">
        <v>4089</v>
      </c>
      <c r="D2859" s="13" t="s">
        <v>4149</v>
      </c>
      <c r="E2859">
        <v>28783.08</v>
      </c>
    </row>
    <row r="2860" spans="1:5" x14ac:dyDescent="0.25">
      <c r="A2860" s="13" t="s">
        <v>331</v>
      </c>
      <c r="B2860" s="13" t="s">
        <v>3225</v>
      </c>
      <c r="C2860" s="13" t="s">
        <v>4089</v>
      </c>
      <c r="D2860" s="13" t="s">
        <v>4149</v>
      </c>
      <c r="E2860">
        <v>27639.9</v>
      </c>
    </row>
    <row r="2861" spans="1:5" x14ac:dyDescent="0.25">
      <c r="A2861" s="13" t="s">
        <v>335</v>
      </c>
      <c r="B2861" s="13" t="s">
        <v>3226</v>
      </c>
      <c r="C2861" s="13" t="s">
        <v>4089</v>
      </c>
      <c r="D2861" s="13" t="s">
        <v>4149</v>
      </c>
      <c r="E2861">
        <v>32311.8</v>
      </c>
    </row>
    <row r="2862" spans="1:5" x14ac:dyDescent="0.25">
      <c r="A2862" s="13" t="s">
        <v>315</v>
      </c>
      <c r="B2862" s="13" t="s">
        <v>3227</v>
      </c>
      <c r="C2862" s="13" t="s">
        <v>4089</v>
      </c>
      <c r="D2862" s="13" t="s">
        <v>4149</v>
      </c>
      <c r="E2862">
        <v>25092.54</v>
      </c>
    </row>
    <row r="2863" spans="1:5" x14ac:dyDescent="0.25">
      <c r="A2863" s="13" t="s">
        <v>332</v>
      </c>
      <c r="B2863" s="13" t="s">
        <v>3228</v>
      </c>
      <c r="C2863" s="13" t="s">
        <v>4089</v>
      </c>
      <c r="D2863" s="13" t="s">
        <v>4149</v>
      </c>
      <c r="E2863">
        <v>28488.15</v>
      </c>
    </row>
    <row r="2864" spans="1:5" x14ac:dyDescent="0.25">
      <c r="A2864" s="13" t="s">
        <v>316</v>
      </c>
      <c r="B2864" s="13" t="s">
        <v>3229</v>
      </c>
      <c r="C2864" s="13" t="s">
        <v>4089</v>
      </c>
      <c r="D2864" s="13" t="s">
        <v>4149</v>
      </c>
      <c r="E2864">
        <v>31035.51</v>
      </c>
    </row>
    <row r="2865" spans="1:5" x14ac:dyDescent="0.25">
      <c r="A2865" s="13" t="s">
        <v>317</v>
      </c>
      <c r="B2865" s="13" t="s">
        <v>3230</v>
      </c>
      <c r="C2865" s="13" t="s">
        <v>4089</v>
      </c>
      <c r="D2865" s="13" t="s">
        <v>4149</v>
      </c>
      <c r="E2865">
        <v>30482.19</v>
      </c>
    </row>
    <row r="2866" spans="1:5" x14ac:dyDescent="0.25">
      <c r="A2866" s="13" t="s">
        <v>318</v>
      </c>
      <c r="B2866" s="13" t="s">
        <v>3231</v>
      </c>
      <c r="C2866" s="13" t="s">
        <v>4089</v>
      </c>
      <c r="D2866" s="13" t="s">
        <v>4149</v>
      </c>
      <c r="E2866">
        <v>30748.41</v>
      </c>
    </row>
    <row r="2867" spans="1:5" x14ac:dyDescent="0.25">
      <c r="A2867" s="13" t="s">
        <v>333</v>
      </c>
      <c r="B2867" s="13" t="s">
        <v>3232</v>
      </c>
      <c r="C2867" s="13" t="s">
        <v>4089</v>
      </c>
      <c r="D2867" s="13" t="s">
        <v>4149</v>
      </c>
      <c r="E2867">
        <v>30905.01</v>
      </c>
    </row>
    <row r="2868" spans="1:5" x14ac:dyDescent="0.25">
      <c r="A2868" s="13" t="s">
        <v>319</v>
      </c>
      <c r="B2868" s="13" t="s">
        <v>3233</v>
      </c>
      <c r="C2868" s="13" t="s">
        <v>4089</v>
      </c>
      <c r="D2868" s="13" t="s">
        <v>4149</v>
      </c>
      <c r="E2868">
        <v>25515.360000000001</v>
      </c>
    </row>
    <row r="2869" spans="1:5" x14ac:dyDescent="0.25">
      <c r="A2869" s="13" t="s">
        <v>320</v>
      </c>
      <c r="B2869" s="13" t="s">
        <v>3234</v>
      </c>
      <c r="C2869" s="13" t="s">
        <v>4090</v>
      </c>
      <c r="D2869" s="13" t="s">
        <v>4149</v>
      </c>
      <c r="E2869">
        <v>34146.629999999997</v>
      </c>
    </row>
    <row r="2870" spans="1:5" x14ac:dyDescent="0.25">
      <c r="A2870" s="13" t="s">
        <v>336</v>
      </c>
      <c r="B2870" s="13" t="s">
        <v>3235</v>
      </c>
      <c r="C2870" s="13" t="s">
        <v>4090</v>
      </c>
      <c r="D2870" s="13" t="s">
        <v>4149</v>
      </c>
      <c r="E2870">
        <v>36853.199999999997</v>
      </c>
    </row>
    <row r="2871" spans="1:5" x14ac:dyDescent="0.25">
      <c r="A2871" s="13" t="s">
        <v>269</v>
      </c>
      <c r="B2871" s="13" t="s">
        <v>3236</v>
      </c>
      <c r="C2871" s="13" t="s">
        <v>4090</v>
      </c>
      <c r="D2871" s="13" t="s">
        <v>4149</v>
      </c>
      <c r="E2871">
        <v>33311.43</v>
      </c>
    </row>
    <row r="2872" spans="1:5" x14ac:dyDescent="0.25">
      <c r="A2872" s="13" t="s">
        <v>270</v>
      </c>
      <c r="B2872" s="13" t="s">
        <v>3237</v>
      </c>
      <c r="C2872" s="13" t="s">
        <v>4090</v>
      </c>
      <c r="D2872" s="13" t="s">
        <v>4149</v>
      </c>
      <c r="E2872">
        <v>35634.33</v>
      </c>
    </row>
    <row r="2873" spans="1:5" x14ac:dyDescent="0.25">
      <c r="A2873" s="13" t="s">
        <v>337</v>
      </c>
      <c r="B2873" s="13" t="s">
        <v>3238</v>
      </c>
      <c r="C2873" s="13" t="s">
        <v>4090</v>
      </c>
      <c r="D2873" s="13" t="s">
        <v>4149</v>
      </c>
      <c r="E2873">
        <v>37009.800000000003</v>
      </c>
    </row>
    <row r="2874" spans="1:5" x14ac:dyDescent="0.25">
      <c r="A2874" s="13" t="s">
        <v>302</v>
      </c>
      <c r="B2874" s="13" t="s">
        <v>3239</v>
      </c>
      <c r="C2874" s="13" t="s">
        <v>4090</v>
      </c>
      <c r="D2874" s="13" t="s">
        <v>4149</v>
      </c>
      <c r="E2874">
        <v>28756.98</v>
      </c>
    </row>
    <row r="2875" spans="1:5" x14ac:dyDescent="0.25">
      <c r="A2875" s="13" t="s">
        <v>303</v>
      </c>
      <c r="B2875" s="13" t="s">
        <v>3240</v>
      </c>
      <c r="C2875" s="13" t="s">
        <v>4090</v>
      </c>
      <c r="D2875" s="13" t="s">
        <v>4149</v>
      </c>
      <c r="E2875">
        <v>27775.62</v>
      </c>
    </row>
    <row r="2876" spans="1:5" x14ac:dyDescent="0.25">
      <c r="A2876" s="13" t="s">
        <v>322</v>
      </c>
      <c r="B2876" s="13" t="s">
        <v>3241</v>
      </c>
      <c r="C2876" s="13" t="s">
        <v>4090</v>
      </c>
      <c r="D2876" s="13" t="s">
        <v>4149</v>
      </c>
      <c r="E2876">
        <v>32460.57</v>
      </c>
    </row>
    <row r="2877" spans="1:5" x14ac:dyDescent="0.25">
      <c r="A2877" s="13" t="s">
        <v>277</v>
      </c>
      <c r="B2877" s="13" t="s">
        <v>3242</v>
      </c>
      <c r="C2877" s="13" t="s">
        <v>4090</v>
      </c>
      <c r="D2877" s="13" t="s">
        <v>4149</v>
      </c>
      <c r="E2877">
        <v>33734.25</v>
      </c>
    </row>
    <row r="2878" spans="1:5" x14ac:dyDescent="0.25">
      <c r="A2878" s="13" t="s">
        <v>357</v>
      </c>
      <c r="B2878" s="13" t="s">
        <v>3243</v>
      </c>
      <c r="C2878" s="13" t="s">
        <v>4090</v>
      </c>
      <c r="D2878" s="13" t="s">
        <v>4149</v>
      </c>
      <c r="E2878">
        <v>36605.25</v>
      </c>
    </row>
    <row r="2879" spans="1:5" x14ac:dyDescent="0.25">
      <c r="A2879" s="13" t="s">
        <v>278</v>
      </c>
      <c r="B2879" s="13" t="s">
        <v>3244</v>
      </c>
      <c r="C2879" s="13" t="s">
        <v>4090</v>
      </c>
      <c r="D2879" s="13" t="s">
        <v>4149</v>
      </c>
      <c r="E2879">
        <v>27352.799999999999</v>
      </c>
    </row>
    <row r="2880" spans="1:5" x14ac:dyDescent="0.25">
      <c r="A2880" s="13" t="s">
        <v>305</v>
      </c>
      <c r="B2880" s="13" t="s">
        <v>3245</v>
      </c>
      <c r="C2880" s="13" t="s">
        <v>4090</v>
      </c>
      <c r="D2880" s="13" t="s">
        <v>4149</v>
      </c>
      <c r="E2880">
        <v>26653.32</v>
      </c>
    </row>
    <row r="2881" spans="1:5" x14ac:dyDescent="0.25">
      <c r="A2881" s="13" t="s">
        <v>326</v>
      </c>
      <c r="B2881" s="13" t="s">
        <v>3246</v>
      </c>
      <c r="C2881" s="13" t="s">
        <v>4090</v>
      </c>
      <c r="D2881" s="13" t="s">
        <v>4149</v>
      </c>
      <c r="E2881">
        <v>32035.14</v>
      </c>
    </row>
    <row r="2882" spans="1:5" x14ac:dyDescent="0.25">
      <c r="A2882" s="13" t="s">
        <v>307</v>
      </c>
      <c r="B2882" s="13" t="s">
        <v>3247</v>
      </c>
      <c r="C2882" s="13" t="s">
        <v>4090</v>
      </c>
      <c r="D2882" s="13" t="s">
        <v>4149</v>
      </c>
      <c r="E2882">
        <v>37009.800000000003</v>
      </c>
    </row>
    <row r="2883" spans="1:5" x14ac:dyDescent="0.25">
      <c r="A2883" s="13" t="s">
        <v>261</v>
      </c>
      <c r="B2883" s="13" t="s">
        <v>3248</v>
      </c>
      <c r="C2883" s="13" t="s">
        <v>4090</v>
      </c>
      <c r="D2883" s="13" t="s">
        <v>4149</v>
      </c>
      <c r="E2883">
        <v>31455.72</v>
      </c>
    </row>
    <row r="2884" spans="1:5" x14ac:dyDescent="0.25">
      <c r="A2884" s="13" t="s">
        <v>309</v>
      </c>
      <c r="B2884" s="13" t="s">
        <v>3249</v>
      </c>
      <c r="C2884" s="13" t="s">
        <v>4090</v>
      </c>
      <c r="D2884" s="13" t="s">
        <v>4149</v>
      </c>
      <c r="E2884">
        <v>32035.14</v>
      </c>
    </row>
    <row r="2885" spans="1:5" x14ac:dyDescent="0.25">
      <c r="A2885" s="13" t="s">
        <v>329</v>
      </c>
      <c r="B2885" s="13" t="s">
        <v>3250</v>
      </c>
      <c r="C2885" s="13" t="s">
        <v>4090</v>
      </c>
      <c r="D2885" s="13" t="s">
        <v>4149</v>
      </c>
      <c r="E2885">
        <v>36853.199999999997</v>
      </c>
    </row>
    <row r="2886" spans="1:5" x14ac:dyDescent="0.25">
      <c r="A2886" s="13" t="s">
        <v>311</v>
      </c>
      <c r="B2886" s="13" t="s">
        <v>3251</v>
      </c>
      <c r="C2886" s="13" t="s">
        <v>4090</v>
      </c>
      <c r="D2886" s="13" t="s">
        <v>4149</v>
      </c>
      <c r="E2886">
        <v>28344.6</v>
      </c>
    </row>
    <row r="2887" spans="1:5" x14ac:dyDescent="0.25">
      <c r="A2887" s="13" t="s">
        <v>312</v>
      </c>
      <c r="B2887" s="13" t="s">
        <v>3252</v>
      </c>
      <c r="C2887" s="13" t="s">
        <v>4090</v>
      </c>
      <c r="D2887" s="13" t="s">
        <v>4149</v>
      </c>
      <c r="E2887">
        <v>34812.18</v>
      </c>
    </row>
    <row r="2888" spans="1:5" x14ac:dyDescent="0.25">
      <c r="A2888" s="13" t="s">
        <v>331</v>
      </c>
      <c r="B2888" s="13" t="s">
        <v>3253</v>
      </c>
      <c r="C2888" s="13" t="s">
        <v>4090</v>
      </c>
      <c r="D2888" s="13" t="s">
        <v>4149</v>
      </c>
      <c r="E2888">
        <v>37009.800000000003</v>
      </c>
    </row>
    <row r="2889" spans="1:5" x14ac:dyDescent="0.25">
      <c r="A2889" s="13" t="s">
        <v>335</v>
      </c>
      <c r="B2889" s="13" t="s">
        <v>3254</v>
      </c>
      <c r="C2889" s="13" t="s">
        <v>4090</v>
      </c>
      <c r="D2889" s="13" t="s">
        <v>4149</v>
      </c>
      <c r="E2889">
        <v>33990.03</v>
      </c>
    </row>
    <row r="2890" spans="1:5" x14ac:dyDescent="0.25">
      <c r="A2890" s="13" t="s">
        <v>315</v>
      </c>
      <c r="B2890" s="13" t="s">
        <v>3255</v>
      </c>
      <c r="C2890" s="13" t="s">
        <v>4090</v>
      </c>
      <c r="D2890" s="13" t="s">
        <v>4149</v>
      </c>
      <c r="E2890">
        <v>34556.400000000001</v>
      </c>
    </row>
    <row r="2891" spans="1:5" x14ac:dyDescent="0.25">
      <c r="A2891" s="13" t="s">
        <v>332</v>
      </c>
      <c r="B2891" s="13" t="s">
        <v>3256</v>
      </c>
      <c r="C2891" s="13" t="s">
        <v>4090</v>
      </c>
      <c r="D2891" s="13" t="s">
        <v>4149</v>
      </c>
      <c r="E2891">
        <v>38223.449999999997</v>
      </c>
    </row>
    <row r="2892" spans="1:5" x14ac:dyDescent="0.25">
      <c r="A2892" s="13" t="s">
        <v>316</v>
      </c>
      <c r="B2892" s="13" t="s">
        <v>3257</v>
      </c>
      <c r="C2892" s="13" t="s">
        <v>4090</v>
      </c>
      <c r="D2892" s="13" t="s">
        <v>4149</v>
      </c>
      <c r="E2892">
        <v>33990.03</v>
      </c>
    </row>
    <row r="2893" spans="1:5" x14ac:dyDescent="0.25">
      <c r="A2893" s="13" t="s">
        <v>317</v>
      </c>
      <c r="B2893" s="13" t="s">
        <v>3258</v>
      </c>
      <c r="C2893" s="13" t="s">
        <v>4090</v>
      </c>
      <c r="D2893" s="13" t="s">
        <v>4149</v>
      </c>
      <c r="E2893">
        <v>32886</v>
      </c>
    </row>
    <row r="2894" spans="1:5" x14ac:dyDescent="0.25">
      <c r="A2894" s="13" t="s">
        <v>349</v>
      </c>
      <c r="B2894" s="13" t="s">
        <v>3259</v>
      </c>
      <c r="C2894" s="13" t="s">
        <v>4091</v>
      </c>
      <c r="D2894" s="13" t="s">
        <v>4151</v>
      </c>
      <c r="E2894">
        <v>78190.38</v>
      </c>
    </row>
    <row r="2895" spans="1:5" x14ac:dyDescent="0.25">
      <c r="A2895" s="13" t="s">
        <v>338</v>
      </c>
      <c r="B2895" s="13" t="s">
        <v>3260</v>
      </c>
      <c r="C2895" s="13" t="s">
        <v>4091</v>
      </c>
      <c r="D2895" s="13" t="s">
        <v>4151</v>
      </c>
      <c r="E2895">
        <v>84164.67</v>
      </c>
    </row>
    <row r="2896" spans="1:5" x14ac:dyDescent="0.25">
      <c r="A2896" s="13" t="s">
        <v>359</v>
      </c>
      <c r="B2896" s="13" t="s">
        <v>3261</v>
      </c>
      <c r="C2896" s="13" t="s">
        <v>4091</v>
      </c>
      <c r="D2896" s="13" t="s">
        <v>4151</v>
      </c>
      <c r="E2896">
        <v>83397.33</v>
      </c>
    </row>
    <row r="2897" spans="1:5" x14ac:dyDescent="0.25">
      <c r="A2897" s="13" t="s">
        <v>359</v>
      </c>
      <c r="B2897" s="13" t="s">
        <v>3262</v>
      </c>
      <c r="C2897" s="13" t="s">
        <v>4091</v>
      </c>
      <c r="D2897" s="13" t="s">
        <v>4151</v>
      </c>
      <c r="E2897">
        <v>78934.23</v>
      </c>
    </row>
    <row r="2898" spans="1:5" x14ac:dyDescent="0.25">
      <c r="A2898" s="13" t="s">
        <v>359</v>
      </c>
      <c r="B2898" s="13" t="s">
        <v>3263</v>
      </c>
      <c r="C2898" s="13" t="s">
        <v>4091</v>
      </c>
      <c r="D2898" s="13" t="s">
        <v>4151</v>
      </c>
      <c r="E2898">
        <v>82653.48</v>
      </c>
    </row>
    <row r="2899" spans="1:5" x14ac:dyDescent="0.25">
      <c r="A2899" s="13" t="s">
        <v>256</v>
      </c>
      <c r="B2899" s="13" t="s">
        <v>3264</v>
      </c>
      <c r="C2899" s="13" t="s">
        <v>4092</v>
      </c>
      <c r="D2899" s="13" t="s">
        <v>4151</v>
      </c>
      <c r="E2899">
        <v>41744.339999999997</v>
      </c>
    </row>
    <row r="2900" spans="1:5" x14ac:dyDescent="0.25">
      <c r="A2900" s="13" t="s">
        <v>353</v>
      </c>
      <c r="B2900" s="13" t="s">
        <v>3265</v>
      </c>
      <c r="C2900" s="13" t="s">
        <v>4092</v>
      </c>
      <c r="D2900" s="13" t="s">
        <v>4151</v>
      </c>
      <c r="E2900">
        <v>38455.74</v>
      </c>
    </row>
    <row r="2901" spans="1:5" x14ac:dyDescent="0.25">
      <c r="A2901" s="13" t="s">
        <v>360</v>
      </c>
      <c r="B2901" s="13" t="s">
        <v>3266</v>
      </c>
      <c r="C2901" s="13" t="s">
        <v>4092</v>
      </c>
      <c r="D2901" s="13" t="s">
        <v>4151</v>
      </c>
      <c r="E2901">
        <v>40102.65</v>
      </c>
    </row>
    <row r="2902" spans="1:5" x14ac:dyDescent="0.25">
      <c r="A2902" s="13" t="s">
        <v>261</v>
      </c>
      <c r="B2902" s="13" t="s">
        <v>3267</v>
      </c>
      <c r="C2902" s="13" t="s">
        <v>4092</v>
      </c>
      <c r="D2902" s="13" t="s">
        <v>4151</v>
      </c>
      <c r="E2902">
        <v>40650.75</v>
      </c>
    </row>
    <row r="2903" spans="1:5" x14ac:dyDescent="0.25">
      <c r="A2903" s="13" t="s">
        <v>261</v>
      </c>
      <c r="B2903" s="13" t="s">
        <v>3268</v>
      </c>
      <c r="C2903" s="13" t="s">
        <v>4092</v>
      </c>
      <c r="D2903" s="13" t="s">
        <v>4151</v>
      </c>
      <c r="E2903">
        <v>43404.3</v>
      </c>
    </row>
    <row r="2904" spans="1:5" x14ac:dyDescent="0.25">
      <c r="A2904" s="13" t="s">
        <v>261</v>
      </c>
      <c r="B2904" s="13" t="s">
        <v>3269</v>
      </c>
      <c r="C2904" s="13" t="s">
        <v>4092</v>
      </c>
      <c r="D2904" s="13" t="s">
        <v>4151</v>
      </c>
      <c r="E2904">
        <v>39854.699999999997</v>
      </c>
    </row>
    <row r="2905" spans="1:5" x14ac:dyDescent="0.25">
      <c r="A2905" s="13" t="s">
        <v>345</v>
      </c>
      <c r="B2905" s="13" t="s">
        <v>3270</v>
      </c>
      <c r="C2905" s="13" t="s">
        <v>4092</v>
      </c>
      <c r="D2905" s="13" t="s">
        <v>4151</v>
      </c>
      <c r="E2905">
        <v>31701.06</v>
      </c>
    </row>
    <row r="2906" spans="1:5" x14ac:dyDescent="0.25">
      <c r="A2906" s="13" t="s">
        <v>259</v>
      </c>
      <c r="B2906" s="13" t="s">
        <v>3271</v>
      </c>
      <c r="C2906" s="13" t="s">
        <v>4092</v>
      </c>
      <c r="D2906" s="13" t="s">
        <v>4151</v>
      </c>
      <c r="E2906">
        <v>37633.589999999997</v>
      </c>
    </row>
    <row r="2907" spans="1:5" x14ac:dyDescent="0.25">
      <c r="A2907" s="13" t="s">
        <v>351</v>
      </c>
      <c r="B2907" s="13" t="s">
        <v>3272</v>
      </c>
      <c r="C2907" s="13" t="s">
        <v>4092</v>
      </c>
      <c r="D2907" s="13" t="s">
        <v>4151</v>
      </c>
      <c r="E2907">
        <v>40507.199999999997</v>
      </c>
    </row>
    <row r="2908" spans="1:5" x14ac:dyDescent="0.25">
      <c r="A2908" s="13" t="s">
        <v>256</v>
      </c>
      <c r="B2908" s="13" t="s">
        <v>3273</v>
      </c>
      <c r="C2908" s="13" t="s">
        <v>4093</v>
      </c>
      <c r="D2908" s="13" t="s">
        <v>4151</v>
      </c>
      <c r="E2908">
        <v>65375.28</v>
      </c>
    </row>
    <row r="2909" spans="1:5" x14ac:dyDescent="0.25">
      <c r="A2909" s="13" t="s">
        <v>256</v>
      </c>
      <c r="B2909" s="13" t="s">
        <v>3274</v>
      </c>
      <c r="C2909" s="13" t="s">
        <v>4093</v>
      </c>
      <c r="D2909" s="13" t="s">
        <v>4151</v>
      </c>
      <c r="E2909">
        <v>42798.78</v>
      </c>
    </row>
    <row r="2910" spans="1:5" x14ac:dyDescent="0.25">
      <c r="A2910" s="13" t="s">
        <v>256</v>
      </c>
      <c r="B2910" s="13" t="s">
        <v>3275</v>
      </c>
      <c r="C2910" s="13" t="s">
        <v>4093</v>
      </c>
      <c r="D2910" s="13" t="s">
        <v>4151</v>
      </c>
      <c r="E2910">
        <v>58450.95</v>
      </c>
    </row>
    <row r="2911" spans="1:5" x14ac:dyDescent="0.25">
      <c r="A2911" s="13" t="s">
        <v>257</v>
      </c>
      <c r="B2911" s="13" t="s">
        <v>3276</v>
      </c>
      <c r="C2911" s="13" t="s">
        <v>4093</v>
      </c>
      <c r="D2911" s="13" t="s">
        <v>4151</v>
      </c>
      <c r="E2911">
        <v>62183.25</v>
      </c>
    </row>
    <row r="2912" spans="1:5" x14ac:dyDescent="0.25">
      <c r="A2912" s="13" t="s">
        <v>257</v>
      </c>
      <c r="B2912" s="13" t="s">
        <v>3277</v>
      </c>
      <c r="C2912" s="13" t="s">
        <v>4093</v>
      </c>
      <c r="D2912" s="13" t="s">
        <v>4151</v>
      </c>
      <c r="E2912">
        <v>56002.77</v>
      </c>
    </row>
    <row r="2913" spans="1:5" x14ac:dyDescent="0.25">
      <c r="A2913" s="13" t="s">
        <v>323</v>
      </c>
      <c r="B2913" s="13" t="s">
        <v>3278</v>
      </c>
      <c r="C2913" s="13" t="s">
        <v>4093</v>
      </c>
      <c r="D2913" s="13" t="s">
        <v>4151</v>
      </c>
      <c r="E2913">
        <v>57252.959999999999</v>
      </c>
    </row>
    <row r="2914" spans="1:5" x14ac:dyDescent="0.25">
      <c r="A2914" s="13" t="s">
        <v>260</v>
      </c>
      <c r="B2914" s="13" t="s">
        <v>3279</v>
      </c>
      <c r="C2914" s="13" t="s">
        <v>4093</v>
      </c>
      <c r="D2914" s="13" t="s">
        <v>4151</v>
      </c>
      <c r="E2914">
        <v>57002.400000000001</v>
      </c>
    </row>
    <row r="2915" spans="1:5" x14ac:dyDescent="0.25">
      <c r="A2915" s="13" t="s">
        <v>356</v>
      </c>
      <c r="B2915" s="13" t="s">
        <v>3280</v>
      </c>
      <c r="C2915" s="13" t="s">
        <v>4093</v>
      </c>
      <c r="D2915" s="13" t="s">
        <v>4151</v>
      </c>
      <c r="E2915">
        <v>82676.97</v>
      </c>
    </row>
    <row r="2916" spans="1:5" x14ac:dyDescent="0.25">
      <c r="A2916" s="13" t="s">
        <v>261</v>
      </c>
      <c r="B2916" s="13" t="s">
        <v>3281</v>
      </c>
      <c r="C2916" s="13" t="s">
        <v>4093</v>
      </c>
      <c r="D2916" s="13" t="s">
        <v>4151</v>
      </c>
      <c r="E2916">
        <v>66322.710000000006</v>
      </c>
    </row>
    <row r="2917" spans="1:5" x14ac:dyDescent="0.25">
      <c r="A2917" s="13" t="s">
        <v>261</v>
      </c>
      <c r="B2917" s="13" t="s">
        <v>3282</v>
      </c>
      <c r="C2917" s="13" t="s">
        <v>4093</v>
      </c>
      <c r="D2917" s="13" t="s">
        <v>4151</v>
      </c>
      <c r="E2917">
        <v>69339.87</v>
      </c>
    </row>
    <row r="2918" spans="1:5" x14ac:dyDescent="0.25">
      <c r="A2918" s="13" t="s">
        <v>354</v>
      </c>
      <c r="B2918" s="13" t="s">
        <v>3283</v>
      </c>
      <c r="C2918" s="13" t="s">
        <v>4093</v>
      </c>
      <c r="D2918" s="13" t="s">
        <v>4151</v>
      </c>
      <c r="E2918">
        <v>55804.41</v>
      </c>
    </row>
    <row r="2919" spans="1:5" x14ac:dyDescent="0.25">
      <c r="A2919" s="13" t="s">
        <v>354</v>
      </c>
      <c r="B2919" s="13" t="s">
        <v>3284</v>
      </c>
      <c r="C2919" s="13" t="s">
        <v>4093</v>
      </c>
      <c r="D2919" s="13" t="s">
        <v>4151</v>
      </c>
      <c r="E2919">
        <v>62183.25</v>
      </c>
    </row>
    <row r="2920" spans="1:5" x14ac:dyDescent="0.25">
      <c r="A2920" s="13" t="s">
        <v>361</v>
      </c>
      <c r="B2920" s="13" t="s">
        <v>3285</v>
      </c>
      <c r="C2920" s="13" t="s">
        <v>4093</v>
      </c>
      <c r="D2920" s="13" t="s">
        <v>4151</v>
      </c>
      <c r="E2920">
        <v>58490.1</v>
      </c>
    </row>
    <row r="2921" spans="1:5" x14ac:dyDescent="0.25">
      <c r="A2921" s="13" t="s">
        <v>258</v>
      </c>
      <c r="B2921" s="13" t="s">
        <v>3286</v>
      </c>
      <c r="C2921" s="13" t="s">
        <v>4093</v>
      </c>
      <c r="D2921" s="13" t="s">
        <v>4151</v>
      </c>
      <c r="E2921">
        <v>64148.58</v>
      </c>
    </row>
    <row r="2922" spans="1:5" x14ac:dyDescent="0.25">
      <c r="A2922" s="13" t="s">
        <v>258</v>
      </c>
      <c r="B2922" s="13" t="s">
        <v>3287</v>
      </c>
      <c r="C2922" s="13" t="s">
        <v>4093</v>
      </c>
      <c r="D2922" s="13" t="s">
        <v>4151</v>
      </c>
      <c r="E2922">
        <v>58156.02</v>
      </c>
    </row>
    <row r="2923" spans="1:5" x14ac:dyDescent="0.25">
      <c r="A2923" s="13" t="s">
        <v>362</v>
      </c>
      <c r="B2923" s="13" t="s">
        <v>3288</v>
      </c>
      <c r="C2923" s="13" t="s">
        <v>4093</v>
      </c>
      <c r="D2923" s="13" t="s">
        <v>4151</v>
      </c>
      <c r="E2923">
        <v>63490.86</v>
      </c>
    </row>
    <row r="2924" spans="1:5" x14ac:dyDescent="0.25">
      <c r="A2924" s="13" t="s">
        <v>362</v>
      </c>
      <c r="B2924" s="13" t="s">
        <v>3289</v>
      </c>
      <c r="C2924" s="13" t="s">
        <v>4093</v>
      </c>
      <c r="D2924" s="13" t="s">
        <v>4151</v>
      </c>
      <c r="E2924">
        <v>69645.240000000005</v>
      </c>
    </row>
    <row r="2925" spans="1:5" x14ac:dyDescent="0.25">
      <c r="A2925" s="13" t="s">
        <v>355</v>
      </c>
      <c r="B2925" s="13" t="s">
        <v>3290</v>
      </c>
      <c r="C2925" s="13" t="s">
        <v>4094</v>
      </c>
      <c r="D2925" s="13" t="s">
        <v>4151</v>
      </c>
      <c r="E2925">
        <v>74546.820000000007</v>
      </c>
    </row>
    <row r="2926" spans="1:5" x14ac:dyDescent="0.25">
      <c r="A2926" s="13" t="s">
        <v>349</v>
      </c>
      <c r="B2926" s="13" t="s">
        <v>3291</v>
      </c>
      <c r="C2926" s="13" t="s">
        <v>4094</v>
      </c>
      <c r="D2926" s="13" t="s">
        <v>4151</v>
      </c>
      <c r="E2926">
        <v>63660.51</v>
      </c>
    </row>
    <row r="2927" spans="1:5" x14ac:dyDescent="0.25">
      <c r="A2927" s="13" t="s">
        <v>349</v>
      </c>
      <c r="B2927" s="13" t="s">
        <v>3292</v>
      </c>
      <c r="C2927" s="13" t="s">
        <v>4094</v>
      </c>
      <c r="D2927" s="13" t="s">
        <v>4151</v>
      </c>
      <c r="E2927">
        <v>73048.679999999993</v>
      </c>
    </row>
    <row r="2928" spans="1:5" x14ac:dyDescent="0.25">
      <c r="A2928" s="13" t="s">
        <v>349</v>
      </c>
      <c r="B2928" s="13" t="s">
        <v>3293</v>
      </c>
      <c r="C2928" s="13" t="s">
        <v>4094</v>
      </c>
      <c r="D2928" s="13" t="s">
        <v>4151</v>
      </c>
      <c r="E2928">
        <v>72315.27</v>
      </c>
    </row>
    <row r="2929" spans="1:5" x14ac:dyDescent="0.25">
      <c r="A2929" s="13" t="s">
        <v>323</v>
      </c>
      <c r="B2929" s="13" t="s">
        <v>3294</v>
      </c>
      <c r="C2929" s="13" t="s">
        <v>4094</v>
      </c>
      <c r="D2929" s="13" t="s">
        <v>4151</v>
      </c>
      <c r="E2929">
        <v>68350.679999999993</v>
      </c>
    </row>
    <row r="2930" spans="1:5" x14ac:dyDescent="0.25">
      <c r="A2930" s="13" t="s">
        <v>353</v>
      </c>
      <c r="B2930" s="13" t="s">
        <v>3295</v>
      </c>
      <c r="C2930" s="13" t="s">
        <v>4094</v>
      </c>
      <c r="D2930" s="13" t="s">
        <v>4151</v>
      </c>
      <c r="E2930">
        <v>64801.08</v>
      </c>
    </row>
    <row r="2931" spans="1:5" x14ac:dyDescent="0.25">
      <c r="A2931" s="13" t="s">
        <v>281</v>
      </c>
      <c r="B2931" s="13" t="s">
        <v>3296</v>
      </c>
      <c r="C2931" s="13" t="s">
        <v>4094</v>
      </c>
      <c r="D2931" s="13" t="s">
        <v>4151</v>
      </c>
      <c r="E2931">
        <v>67048.289999999994</v>
      </c>
    </row>
    <row r="2932" spans="1:5" x14ac:dyDescent="0.25">
      <c r="A2932" s="13" t="s">
        <v>260</v>
      </c>
      <c r="B2932" s="13" t="s">
        <v>3297</v>
      </c>
      <c r="C2932" s="13" t="s">
        <v>4095</v>
      </c>
      <c r="D2932" s="13" t="s">
        <v>4149</v>
      </c>
      <c r="E2932">
        <v>30670.11</v>
      </c>
    </row>
    <row r="2933" spans="1:5" x14ac:dyDescent="0.25">
      <c r="A2933" s="13" t="s">
        <v>262</v>
      </c>
      <c r="B2933" s="13" t="s">
        <v>3298</v>
      </c>
      <c r="C2933" s="13" t="s">
        <v>4096</v>
      </c>
      <c r="D2933" s="13" t="s">
        <v>4149</v>
      </c>
      <c r="E2933">
        <v>40194</v>
      </c>
    </row>
    <row r="2934" spans="1:5" x14ac:dyDescent="0.25">
      <c r="A2934" s="13" t="s">
        <v>262</v>
      </c>
      <c r="B2934" s="13" t="s">
        <v>3299</v>
      </c>
      <c r="C2934" s="13" t="s">
        <v>4096</v>
      </c>
      <c r="D2934" s="13" t="s">
        <v>4149</v>
      </c>
      <c r="E2934">
        <v>31353.93</v>
      </c>
    </row>
    <row r="2935" spans="1:5" x14ac:dyDescent="0.25">
      <c r="A2935" s="13" t="s">
        <v>262</v>
      </c>
      <c r="B2935" s="13" t="s">
        <v>3300</v>
      </c>
      <c r="C2935" s="13" t="s">
        <v>4096</v>
      </c>
      <c r="D2935" s="13" t="s">
        <v>4149</v>
      </c>
      <c r="E2935">
        <v>39737.25</v>
      </c>
    </row>
    <row r="2936" spans="1:5" x14ac:dyDescent="0.25">
      <c r="A2936" s="13" t="s">
        <v>262</v>
      </c>
      <c r="B2936" s="13" t="s">
        <v>3301</v>
      </c>
      <c r="C2936" s="13" t="s">
        <v>4096</v>
      </c>
      <c r="D2936" s="13" t="s">
        <v>4149</v>
      </c>
      <c r="E2936">
        <v>37683.18</v>
      </c>
    </row>
    <row r="2937" spans="1:5" x14ac:dyDescent="0.25">
      <c r="A2937" s="13" t="s">
        <v>262</v>
      </c>
      <c r="B2937" s="13" t="s">
        <v>3302</v>
      </c>
      <c r="C2937" s="13" t="s">
        <v>4096</v>
      </c>
      <c r="D2937" s="13" t="s">
        <v>4149</v>
      </c>
      <c r="E2937">
        <v>39332.699999999997</v>
      </c>
    </row>
    <row r="2938" spans="1:5" x14ac:dyDescent="0.25">
      <c r="A2938" s="13" t="s">
        <v>262</v>
      </c>
      <c r="B2938" s="13" t="s">
        <v>3303</v>
      </c>
      <c r="C2938" s="13" t="s">
        <v>4096</v>
      </c>
      <c r="D2938" s="13" t="s">
        <v>4149</v>
      </c>
      <c r="E2938">
        <v>30080.25</v>
      </c>
    </row>
    <row r="2939" spans="1:5" x14ac:dyDescent="0.25">
      <c r="A2939" s="13" t="s">
        <v>262</v>
      </c>
      <c r="B2939" s="13" t="s">
        <v>3304</v>
      </c>
      <c r="C2939" s="13" t="s">
        <v>4096</v>
      </c>
      <c r="D2939" s="13" t="s">
        <v>4149</v>
      </c>
      <c r="E2939">
        <v>32771.160000000003</v>
      </c>
    </row>
    <row r="2940" spans="1:5" x14ac:dyDescent="0.25">
      <c r="A2940" s="13" t="s">
        <v>262</v>
      </c>
      <c r="B2940" s="13" t="s">
        <v>3305</v>
      </c>
      <c r="C2940" s="13" t="s">
        <v>4096</v>
      </c>
      <c r="D2940" s="13" t="s">
        <v>4149</v>
      </c>
      <c r="E2940">
        <v>35600.400000000001</v>
      </c>
    </row>
    <row r="2941" spans="1:5" x14ac:dyDescent="0.25">
      <c r="A2941" s="13" t="s">
        <v>262</v>
      </c>
      <c r="B2941" s="13" t="s">
        <v>3306</v>
      </c>
      <c r="C2941" s="13" t="s">
        <v>4096</v>
      </c>
      <c r="D2941" s="13" t="s">
        <v>4149</v>
      </c>
      <c r="E2941">
        <v>32627.61</v>
      </c>
    </row>
    <row r="2942" spans="1:5" x14ac:dyDescent="0.25">
      <c r="A2942" s="13" t="s">
        <v>262</v>
      </c>
      <c r="B2942" s="13" t="s">
        <v>3307</v>
      </c>
      <c r="C2942" s="13" t="s">
        <v>4096</v>
      </c>
      <c r="D2942" s="13" t="s">
        <v>4149</v>
      </c>
      <c r="E2942">
        <v>35991.9</v>
      </c>
    </row>
    <row r="2943" spans="1:5" x14ac:dyDescent="0.25">
      <c r="A2943" s="13" t="s">
        <v>270</v>
      </c>
      <c r="B2943" s="13" t="s">
        <v>3308</v>
      </c>
      <c r="C2943" s="13" t="s">
        <v>4097</v>
      </c>
      <c r="D2943" s="13" t="s">
        <v>4149</v>
      </c>
      <c r="E2943">
        <v>35177.58</v>
      </c>
    </row>
    <row r="2944" spans="1:5" x14ac:dyDescent="0.25">
      <c r="A2944" s="13" t="s">
        <v>262</v>
      </c>
      <c r="B2944" s="13" t="s">
        <v>3309</v>
      </c>
      <c r="C2944" s="13" t="s">
        <v>4097</v>
      </c>
      <c r="D2944" s="13" t="s">
        <v>4149</v>
      </c>
      <c r="E2944">
        <v>41590.35</v>
      </c>
    </row>
    <row r="2945" spans="1:5" x14ac:dyDescent="0.25">
      <c r="A2945" s="13" t="s">
        <v>262</v>
      </c>
      <c r="B2945" s="13" t="s">
        <v>3310</v>
      </c>
      <c r="C2945" s="13" t="s">
        <v>4097</v>
      </c>
      <c r="D2945" s="13" t="s">
        <v>4149</v>
      </c>
      <c r="E2945">
        <v>41172.75</v>
      </c>
    </row>
    <row r="2946" spans="1:5" x14ac:dyDescent="0.25">
      <c r="A2946" s="13" t="s">
        <v>262</v>
      </c>
      <c r="B2946" s="13" t="s">
        <v>3311</v>
      </c>
      <c r="C2946" s="13" t="s">
        <v>4097</v>
      </c>
      <c r="D2946" s="13" t="s">
        <v>4149</v>
      </c>
      <c r="E2946">
        <v>38768.94</v>
      </c>
    </row>
    <row r="2947" spans="1:5" x14ac:dyDescent="0.25">
      <c r="A2947" s="13" t="s">
        <v>262</v>
      </c>
      <c r="B2947" s="13" t="s">
        <v>3312</v>
      </c>
      <c r="C2947" s="13" t="s">
        <v>4097</v>
      </c>
      <c r="D2947" s="13" t="s">
        <v>4149</v>
      </c>
      <c r="E2947">
        <v>31090.32</v>
      </c>
    </row>
    <row r="2948" spans="1:5" x14ac:dyDescent="0.25">
      <c r="A2948" s="13" t="s">
        <v>262</v>
      </c>
      <c r="B2948" s="13" t="s">
        <v>3313</v>
      </c>
      <c r="C2948" s="13" t="s">
        <v>4097</v>
      </c>
      <c r="D2948" s="13" t="s">
        <v>4149</v>
      </c>
      <c r="E2948">
        <v>41525.1</v>
      </c>
    </row>
    <row r="2949" spans="1:5" x14ac:dyDescent="0.25">
      <c r="A2949" s="13" t="s">
        <v>262</v>
      </c>
      <c r="B2949" s="13" t="s">
        <v>3314</v>
      </c>
      <c r="C2949" s="13" t="s">
        <v>4097</v>
      </c>
      <c r="D2949" s="13" t="s">
        <v>4149</v>
      </c>
      <c r="E2949">
        <v>30080.25</v>
      </c>
    </row>
    <row r="2950" spans="1:5" x14ac:dyDescent="0.25">
      <c r="A2950" s="13" t="s">
        <v>312</v>
      </c>
      <c r="B2950" s="13" t="s">
        <v>3315</v>
      </c>
      <c r="C2950" s="13" t="s">
        <v>4097</v>
      </c>
      <c r="D2950" s="13" t="s">
        <v>4149</v>
      </c>
      <c r="E2950">
        <v>33053.040000000001</v>
      </c>
    </row>
    <row r="2951" spans="1:5" x14ac:dyDescent="0.25">
      <c r="A2951" s="13" t="s">
        <v>264</v>
      </c>
      <c r="B2951" s="13" t="s">
        <v>3316</v>
      </c>
      <c r="C2951" s="13" t="s">
        <v>4098</v>
      </c>
      <c r="D2951" s="13" t="s">
        <v>4151</v>
      </c>
      <c r="E2951">
        <v>62764.95</v>
      </c>
    </row>
    <row r="2952" spans="1:5" x14ac:dyDescent="0.25">
      <c r="A2952" s="13" t="s">
        <v>265</v>
      </c>
      <c r="B2952" s="13" t="s">
        <v>3317</v>
      </c>
      <c r="C2952" s="13" t="s">
        <v>4098</v>
      </c>
      <c r="D2952" s="13" t="s">
        <v>4151</v>
      </c>
      <c r="E2952">
        <v>56239.360000000001</v>
      </c>
    </row>
    <row r="2953" spans="1:5" x14ac:dyDescent="0.25">
      <c r="A2953" s="13" t="s">
        <v>266</v>
      </c>
      <c r="B2953" s="13" t="s">
        <v>3318</v>
      </c>
      <c r="C2953" s="13" t="s">
        <v>4098</v>
      </c>
      <c r="D2953" s="13" t="s">
        <v>4151</v>
      </c>
      <c r="E2953">
        <v>66786.36</v>
      </c>
    </row>
    <row r="2954" spans="1:5" x14ac:dyDescent="0.25">
      <c r="A2954" s="13" t="s">
        <v>321</v>
      </c>
      <c r="B2954" s="13" t="s">
        <v>3319</v>
      </c>
      <c r="C2954" s="13" t="s">
        <v>4098</v>
      </c>
      <c r="D2954" s="13" t="s">
        <v>4151</v>
      </c>
      <c r="E2954">
        <v>67211.149999999994</v>
      </c>
    </row>
    <row r="2955" spans="1:5" x14ac:dyDescent="0.25">
      <c r="A2955" s="13" t="s">
        <v>267</v>
      </c>
      <c r="B2955" s="13" t="s">
        <v>3320</v>
      </c>
      <c r="C2955" s="13" t="s">
        <v>4098</v>
      </c>
      <c r="D2955" s="13" t="s">
        <v>4151</v>
      </c>
      <c r="E2955">
        <v>55789.919999999998</v>
      </c>
    </row>
    <row r="2956" spans="1:5" x14ac:dyDescent="0.25">
      <c r="A2956" s="13" t="s">
        <v>299</v>
      </c>
      <c r="B2956" s="13" t="s">
        <v>3321</v>
      </c>
      <c r="C2956" s="13" t="s">
        <v>4098</v>
      </c>
      <c r="D2956" s="13" t="s">
        <v>4151</v>
      </c>
      <c r="E2956">
        <v>64369.56</v>
      </c>
    </row>
    <row r="2957" spans="1:5" x14ac:dyDescent="0.25">
      <c r="A2957" s="13" t="s">
        <v>268</v>
      </c>
      <c r="B2957" s="13" t="s">
        <v>3322</v>
      </c>
      <c r="C2957" s="13" t="s">
        <v>4098</v>
      </c>
      <c r="D2957" s="13" t="s">
        <v>4151</v>
      </c>
      <c r="E2957">
        <v>54303.8</v>
      </c>
    </row>
    <row r="2958" spans="1:5" x14ac:dyDescent="0.25">
      <c r="A2958" s="13" t="s">
        <v>269</v>
      </c>
      <c r="B2958" s="13" t="s">
        <v>3323</v>
      </c>
      <c r="C2958" s="13" t="s">
        <v>4098</v>
      </c>
      <c r="D2958" s="13" t="s">
        <v>4151</v>
      </c>
      <c r="E2958">
        <v>65372.9</v>
      </c>
    </row>
    <row r="2959" spans="1:5" x14ac:dyDescent="0.25">
      <c r="A2959" s="13" t="s">
        <v>271</v>
      </c>
      <c r="B2959" s="13" t="s">
        <v>3324</v>
      </c>
      <c r="C2959" s="13" t="s">
        <v>4098</v>
      </c>
      <c r="D2959" s="13" t="s">
        <v>4151</v>
      </c>
      <c r="E2959">
        <v>60470.9</v>
      </c>
    </row>
    <row r="2960" spans="1:5" x14ac:dyDescent="0.25">
      <c r="A2960" s="13" t="s">
        <v>272</v>
      </c>
      <c r="B2960" s="13" t="s">
        <v>3325</v>
      </c>
      <c r="C2960" s="13" t="s">
        <v>4098</v>
      </c>
      <c r="D2960" s="13" t="s">
        <v>4151</v>
      </c>
      <c r="E2960">
        <v>56239.360000000001</v>
      </c>
    </row>
    <row r="2961" spans="1:5" x14ac:dyDescent="0.25">
      <c r="A2961" s="13" t="s">
        <v>273</v>
      </c>
      <c r="B2961" s="13" t="s">
        <v>3326</v>
      </c>
      <c r="C2961" s="13" t="s">
        <v>4098</v>
      </c>
      <c r="D2961" s="13" t="s">
        <v>4151</v>
      </c>
      <c r="E2961">
        <v>66627.360000000001</v>
      </c>
    </row>
    <row r="2962" spans="1:5" x14ac:dyDescent="0.25">
      <c r="A2962" s="13" t="s">
        <v>274</v>
      </c>
      <c r="B2962" s="13" t="s">
        <v>3327</v>
      </c>
      <c r="C2962" s="13" t="s">
        <v>4098</v>
      </c>
      <c r="D2962" s="13" t="s">
        <v>4151</v>
      </c>
      <c r="E2962">
        <v>55514.32</v>
      </c>
    </row>
    <row r="2963" spans="1:5" x14ac:dyDescent="0.25">
      <c r="A2963" s="13" t="s">
        <v>300</v>
      </c>
      <c r="B2963" s="13" t="s">
        <v>3328</v>
      </c>
      <c r="C2963" s="13" t="s">
        <v>4098</v>
      </c>
      <c r="D2963" s="13" t="s">
        <v>4151</v>
      </c>
      <c r="E2963">
        <v>62270.76</v>
      </c>
    </row>
    <row r="2964" spans="1:5" x14ac:dyDescent="0.25">
      <c r="A2964" s="13" t="s">
        <v>301</v>
      </c>
      <c r="B2964" s="13" t="s">
        <v>3329</v>
      </c>
      <c r="C2964" s="13" t="s">
        <v>4098</v>
      </c>
      <c r="D2964" s="13" t="s">
        <v>4151</v>
      </c>
      <c r="E2964">
        <v>58210.96</v>
      </c>
    </row>
    <row r="2965" spans="1:5" x14ac:dyDescent="0.25">
      <c r="A2965" s="13" t="s">
        <v>275</v>
      </c>
      <c r="B2965" s="13" t="s">
        <v>3330</v>
      </c>
      <c r="C2965" s="13" t="s">
        <v>4098</v>
      </c>
      <c r="D2965" s="13" t="s">
        <v>4151</v>
      </c>
      <c r="E2965">
        <v>61840.45</v>
      </c>
    </row>
    <row r="2966" spans="1:5" x14ac:dyDescent="0.25">
      <c r="A2966" s="13" t="s">
        <v>338</v>
      </c>
      <c r="B2966" s="13" t="s">
        <v>3331</v>
      </c>
      <c r="C2966" s="13" t="s">
        <v>4098</v>
      </c>
      <c r="D2966" s="13" t="s">
        <v>4151</v>
      </c>
      <c r="E2966">
        <v>61946.400000000001</v>
      </c>
    </row>
    <row r="2967" spans="1:5" x14ac:dyDescent="0.25">
      <c r="A2967" s="13" t="s">
        <v>350</v>
      </c>
      <c r="B2967" s="13" t="s">
        <v>3332</v>
      </c>
      <c r="C2967" s="13" t="s">
        <v>4098</v>
      </c>
      <c r="D2967" s="13" t="s">
        <v>4151</v>
      </c>
      <c r="E2967">
        <v>57411.45</v>
      </c>
    </row>
    <row r="2968" spans="1:5" x14ac:dyDescent="0.25">
      <c r="A2968" s="13" t="s">
        <v>276</v>
      </c>
      <c r="B2968" s="13" t="s">
        <v>3333</v>
      </c>
      <c r="C2968" s="13" t="s">
        <v>4098</v>
      </c>
      <c r="D2968" s="13" t="s">
        <v>4151</v>
      </c>
      <c r="E2968">
        <v>66757.5</v>
      </c>
    </row>
    <row r="2969" spans="1:5" x14ac:dyDescent="0.25">
      <c r="A2969" s="13" t="s">
        <v>277</v>
      </c>
      <c r="B2969" s="13" t="s">
        <v>3334</v>
      </c>
      <c r="C2969" s="13" t="s">
        <v>4098</v>
      </c>
      <c r="D2969" s="13" t="s">
        <v>4151</v>
      </c>
      <c r="E2969">
        <v>58911.6</v>
      </c>
    </row>
    <row r="2970" spans="1:5" x14ac:dyDescent="0.25">
      <c r="A2970" s="13" t="s">
        <v>324</v>
      </c>
      <c r="B2970" s="13" t="s">
        <v>3335</v>
      </c>
      <c r="C2970" s="13" t="s">
        <v>4098</v>
      </c>
      <c r="D2970" s="13" t="s">
        <v>4151</v>
      </c>
      <c r="E2970">
        <v>62805.599999999999</v>
      </c>
    </row>
    <row r="2971" spans="1:5" x14ac:dyDescent="0.25">
      <c r="A2971" s="13" t="s">
        <v>325</v>
      </c>
      <c r="B2971" s="13" t="s">
        <v>3336</v>
      </c>
      <c r="C2971" s="13" t="s">
        <v>4098</v>
      </c>
      <c r="D2971" s="13" t="s">
        <v>4151</v>
      </c>
      <c r="E2971">
        <v>55338.36</v>
      </c>
    </row>
    <row r="2972" spans="1:5" x14ac:dyDescent="0.25">
      <c r="A2972" s="13" t="s">
        <v>279</v>
      </c>
      <c r="B2972" s="13" t="s">
        <v>3337</v>
      </c>
      <c r="C2972" s="13" t="s">
        <v>4098</v>
      </c>
      <c r="D2972" s="13" t="s">
        <v>4151</v>
      </c>
      <c r="E2972">
        <v>54672.68</v>
      </c>
    </row>
    <row r="2973" spans="1:5" x14ac:dyDescent="0.25">
      <c r="A2973" s="13" t="s">
        <v>280</v>
      </c>
      <c r="B2973" s="13" t="s">
        <v>3338</v>
      </c>
      <c r="C2973" s="13" t="s">
        <v>4098</v>
      </c>
      <c r="D2973" s="13" t="s">
        <v>4151</v>
      </c>
      <c r="E2973">
        <v>61810.720000000001</v>
      </c>
    </row>
    <row r="2974" spans="1:5" x14ac:dyDescent="0.25">
      <c r="A2974" s="13" t="s">
        <v>282</v>
      </c>
      <c r="B2974" s="13" t="s">
        <v>3339</v>
      </c>
      <c r="C2974" s="13" t="s">
        <v>4098</v>
      </c>
      <c r="D2974" s="13" t="s">
        <v>4151</v>
      </c>
      <c r="E2974">
        <v>63657.2</v>
      </c>
    </row>
    <row r="2975" spans="1:5" x14ac:dyDescent="0.25">
      <c r="A2975" s="13" t="s">
        <v>283</v>
      </c>
      <c r="B2975" s="13" t="s">
        <v>3340</v>
      </c>
      <c r="C2975" s="13" t="s">
        <v>4098</v>
      </c>
      <c r="D2975" s="13" t="s">
        <v>4151</v>
      </c>
      <c r="E2975">
        <v>57250.2</v>
      </c>
    </row>
    <row r="2976" spans="1:5" x14ac:dyDescent="0.25">
      <c r="A2976" s="13" t="s">
        <v>284</v>
      </c>
      <c r="B2976" s="13" t="s">
        <v>3341</v>
      </c>
      <c r="C2976" s="13" t="s">
        <v>4098</v>
      </c>
      <c r="D2976" s="13" t="s">
        <v>4151</v>
      </c>
      <c r="E2976">
        <v>64369.56</v>
      </c>
    </row>
    <row r="2977" spans="1:5" x14ac:dyDescent="0.25">
      <c r="A2977" s="13" t="s">
        <v>327</v>
      </c>
      <c r="B2977" s="13" t="s">
        <v>3342</v>
      </c>
      <c r="C2977" s="13" t="s">
        <v>4098</v>
      </c>
      <c r="D2977" s="13" t="s">
        <v>4151</v>
      </c>
      <c r="E2977">
        <v>63606.36</v>
      </c>
    </row>
    <row r="2978" spans="1:5" x14ac:dyDescent="0.25">
      <c r="A2978" s="13" t="s">
        <v>285</v>
      </c>
      <c r="B2978" s="13" t="s">
        <v>3343</v>
      </c>
      <c r="C2978" s="13" t="s">
        <v>4098</v>
      </c>
      <c r="D2978" s="13" t="s">
        <v>4151</v>
      </c>
      <c r="E2978">
        <v>61373.9</v>
      </c>
    </row>
    <row r="2979" spans="1:5" x14ac:dyDescent="0.25">
      <c r="A2979" s="13" t="s">
        <v>328</v>
      </c>
      <c r="B2979" s="13" t="s">
        <v>3344</v>
      </c>
      <c r="C2979" s="13" t="s">
        <v>4098</v>
      </c>
      <c r="D2979" s="13" t="s">
        <v>4151</v>
      </c>
      <c r="E2979">
        <v>62556.959999999999</v>
      </c>
    </row>
    <row r="2980" spans="1:5" x14ac:dyDescent="0.25">
      <c r="A2980" s="13" t="s">
        <v>286</v>
      </c>
      <c r="B2980" s="13" t="s">
        <v>3345</v>
      </c>
      <c r="C2980" s="13" t="s">
        <v>4098</v>
      </c>
      <c r="D2980" s="13" t="s">
        <v>4151</v>
      </c>
      <c r="E2980">
        <v>52298.28</v>
      </c>
    </row>
    <row r="2981" spans="1:5" x14ac:dyDescent="0.25">
      <c r="A2981" s="13" t="s">
        <v>310</v>
      </c>
      <c r="B2981" s="13" t="s">
        <v>3346</v>
      </c>
      <c r="C2981" s="13" t="s">
        <v>4098</v>
      </c>
      <c r="D2981" s="13" t="s">
        <v>4151</v>
      </c>
      <c r="E2981">
        <v>66182.16</v>
      </c>
    </row>
    <row r="2982" spans="1:5" x14ac:dyDescent="0.25">
      <c r="A2982" s="13" t="s">
        <v>287</v>
      </c>
      <c r="B2982" s="13" t="s">
        <v>3347</v>
      </c>
      <c r="C2982" s="13" t="s">
        <v>4098</v>
      </c>
      <c r="D2982" s="13" t="s">
        <v>4151</v>
      </c>
      <c r="E2982">
        <v>64973.760000000002</v>
      </c>
    </row>
    <row r="2983" spans="1:5" x14ac:dyDescent="0.25">
      <c r="A2983" s="13" t="s">
        <v>288</v>
      </c>
      <c r="B2983" s="13" t="s">
        <v>3348</v>
      </c>
      <c r="C2983" s="13" t="s">
        <v>4098</v>
      </c>
      <c r="D2983" s="13" t="s">
        <v>4151</v>
      </c>
      <c r="E2983">
        <v>62556.959999999999</v>
      </c>
    </row>
    <row r="2984" spans="1:5" x14ac:dyDescent="0.25">
      <c r="A2984" s="13" t="s">
        <v>289</v>
      </c>
      <c r="B2984" s="13" t="s">
        <v>3349</v>
      </c>
      <c r="C2984" s="13" t="s">
        <v>4098</v>
      </c>
      <c r="D2984" s="13" t="s">
        <v>4151</v>
      </c>
      <c r="E2984">
        <v>62599.4</v>
      </c>
    </row>
    <row r="2985" spans="1:5" x14ac:dyDescent="0.25">
      <c r="A2985" s="13" t="s">
        <v>290</v>
      </c>
      <c r="B2985" s="13" t="s">
        <v>3350</v>
      </c>
      <c r="C2985" s="13" t="s">
        <v>4098</v>
      </c>
      <c r="D2985" s="13" t="s">
        <v>4151</v>
      </c>
      <c r="E2985">
        <v>68107.7</v>
      </c>
    </row>
    <row r="2986" spans="1:5" x14ac:dyDescent="0.25">
      <c r="A2986" s="13" t="s">
        <v>291</v>
      </c>
      <c r="B2986" s="13" t="s">
        <v>3351</v>
      </c>
      <c r="C2986" s="13" t="s">
        <v>4098</v>
      </c>
      <c r="D2986" s="13" t="s">
        <v>4151</v>
      </c>
      <c r="E2986">
        <v>66720.95</v>
      </c>
    </row>
    <row r="2987" spans="1:5" x14ac:dyDescent="0.25">
      <c r="A2987" s="13" t="s">
        <v>292</v>
      </c>
      <c r="B2987" s="13" t="s">
        <v>3352</v>
      </c>
      <c r="C2987" s="13" t="s">
        <v>4098</v>
      </c>
      <c r="D2987" s="13" t="s">
        <v>4151</v>
      </c>
      <c r="E2987">
        <v>56794.400000000001</v>
      </c>
    </row>
    <row r="2988" spans="1:5" x14ac:dyDescent="0.25">
      <c r="A2988" s="13" t="s">
        <v>293</v>
      </c>
      <c r="B2988" s="13" t="s">
        <v>3353</v>
      </c>
      <c r="C2988" s="13" t="s">
        <v>4098</v>
      </c>
      <c r="D2988" s="13" t="s">
        <v>4151</v>
      </c>
      <c r="E2988">
        <v>65804.2</v>
      </c>
    </row>
    <row r="2989" spans="1:5" x14ac:dyDescent="0.25">
      <c r="A2989" s="13" t="s">
        <v>294</v>
      </c>
      <c r="B2989" s="13" t="s">
        <v>3354</v>
      </c>
      <c r="C2989" s="13" t="s">
        <v>4098</v>
      </c>
      <c r="D2989" s="13" t="s">
        <v>4151</v>
      </c>
      <c r="E2989">
        <v>56239.360000000001</v>
      </c>
    </row>
    <row r="2990" spans="1:5" x14ac:dyDescent="0.25">
      <c r="A2990" s="13" t="s">
        <v>295</v>
      </c>
      <c r="B2990" s="13" t="s">
        <v>3355</v>
      </c>
      <c r="C2990" s="13" t="s">
        <v>4098</v>
      </c>
      <c r="D2990" s="13" t="s">
        <v>4151</v>
      </c>
      <c r="E2990">
        <v>60017.2</v>
      </c>
    </row>
    <row r="2991" spans="1:5" x14ac:dyDescent="0.25">
      <c r="A2991" s="13" t="s">
        <v>296</v>
      </c>
      <c r="B2991" s="13" t="s">
        <v>3356</v>
      </c>
      <c r="C2991" s="13" t="s">
        <v>4098</v>
      </c>
      <c r="D2991" s="13" t="s">
        <v>4151</v>
      </c>
      <c r="E2991">
        <v>60930.92</v>
      </c>
    </row>
    <row r="2992" spans="1:5" x14ac:dyDescent="0.25">
      <c r="A2992" s="13" t="s">
        <v>313</v>
      </c>
      <c r="B2992" s="13" t="s">
        <v>3357</v>
      </c>
      <c r="C2992" s="13" t="s">
        <v>4098</v>
      </c>
      <c r="D2992" s="13" t="s">
        <v>4151</v>
      </c>
      <c r="E2992">
        <v>56239.360000000001</v>
      </c>
    </row>
    <row r="2993" spans="1:5" x14ac:dyDescent="0.25">
      <c r="A2993" s="13" t="s">
        <v>314</v>
      </c>
      <c r="B2993" s="13" t="s">
        <v>3358</v>
      </c>
      <c r="C2993" s="13" t="s">
        <v>4098</v>
      </c>
      <c r="D2993" s="13" t="s">
        <v>4151</v>
      </c>
      <c r="E2993">
        <v>59726.76</v>
      </c>
    </row>
    <row r="2994" spans="1:5" x14ac:dyDescent="0.25">
      <c r="A2994" s="13" t="s">
        <v>330</v>
      </c>
      <c r="B2994" s="13" t="s">
        <v>3359</v>
      </c>
      <c r="C2994" s="13" t="s">
        <v>4098</v>
      </c>
      <c r="D2994" s="13" t="s">
        <v>4151</v>
      </c>
      <c r="E2994">
        <v>62722.32</v>
      </c>
    </row>
    <row r="2995" spans="1:5" x14ac:dyDescent="0.25">
      <c r="A2995" s="13" t="s">
        <v>298</v>
      </c>
      <c r="B2995" s="13" t="s">
        <v>3360</v>
      </c>
      <c r="C2995" s="13" t="s">
        <v>4098</v>
      </c>
      <c r="D2995" s="13" t="s">
        <v>4151</v>
      </c>
      <c r="E2995">
        <v>56239.360000000001</v>
      </c>
    </row>
    <row r="2996" spans="1:5" x14ac:dyDescent="0.25">
      <c r="A2996" s="13" t="s">
        <v>333</v>
      </c>
      <c r="B2996" s="13" t="s">
        <v>3361</v>
      </c>
      <c r="C2996" s="13" t="s">
        <v>4098</v>
      </c>
      <c r="D2996" s="13" t="s">
        <v>4151</v>
      </c>
      <c r="E2996">
        <v>61677.16</v>
      </c>
    </row>
    <row r="2997" spans="1:5" x14ac:dyDescent="0.25">
      <c r="A2997" s="13" t="s">
        <v>319</v>
      </c>
      <c r="B2997" s="13" t="s">
        <v>3362</v>
      </c>
      <c r="C2997" s="13" t="s">
        <v>4098</v>
      </c>
      <c r="D2997" s="13" t="s">
        <v>4151</v>
      </c>
      <c r="E2997">
        <v>61176.84</v>
      </c>
    </row>
    <row r="2998" spans="1:5" x14ac:dyDescent="0.25">
      <c r="A2998" s="13" t="s">
        <v>263</v>
      </c>
      <c r="B2998" s="13" t="s">
        <v>3363</v>
      </c>
      <c r="C2998" s="13" t="s">
        <v>4099</v>
      </c>
      <c r="D2998" s="13" t="s">
        <v>4149</v>
      </c>
      <c r="E2998">
        <v>28806.57</v>
      </c>
    </row>
    <row r="2999" spans="1:5" x14ac:dyDescent="0.25">
      <c r="A2999" s="13" t="s">
        <v>263</v>
      </c>
      <c r="B2999" s="13" t="s">
        <v>3364</v>
      </c>
      <c r="C2999" s="13" t="s">
        <v>4099</v>
      </c>
      <c r="D2999" s="13" t="s">
        <v>4149</v>
      </c>
      <c r="E2999">
        <v>29798.37</v>
      </c>
    </row>
    <row r="3000" spans="1:5" x14ac:dyDescent="0.25">
      <c r="A3000" s="13" t="s">
        <v>361</v>
      </c>
      <c r="B3000" s="13" t="s">
        <v>3365</v>
      </c>
      <c r="C3000" s="13" t="s">
        <v>4100</v>
      </c>
      <c r="D3000" s="13" t="s">
        <v>4149</v>
      </c>
      <c r="E3000">
        <v>24244.799999999999</v>
      </c>
    </row>
    <row r="3001" spans="1:5" x14ac:dyDescent="0.25">
      <c r="A3001" s="13" t="s">
        <v>262</v>
      </c>
      <c r="B3001" s="13" t="s">
        <v>3366</v>
      </c>
      <c r="C3001" s="13" t="s">
        <v>4100</v>
      </c>
      <c r="D3001" s="13" t="s">
        <v>4149</v>
      </c>
      <c r="E3001">
        <v>34929.629999999997</v>
      </c>
    </row>
    <row r="3002" spans="1:5" x14ac:dyDescent="0.25">
      <c r="A3002" s="13" t="s">
        <v>262</v>
      </c>
      <c r="B3002" s="13" t="s">
        <v>3367</v>
      </c>
      <c r="C3002" s="13" t="s">
        <v>4100</v>
      </c>
      <c r="D3002" s="13" t="s">
        <v>4149</v>
      </c>
      <c r="E3002">
        <v>31599.27</v>
      </c>
    </row>
    <row r="3003" spans="1:5" x14ac:dyDescent="0.25">
      <c r="A3003" s="13" t="s">
        <v>262</v>
      </c>
      <c r="B3003" s="13" t="s">
        <v>3368</v>
      </c>
      <c r="C3003" s="13" t="s">
        <v>4100</v>
      </c>
      <c r="D3003" s="13" t="s">
        <v>4149</v>
      </c>
      <c r="E3003">
        <v>29208.51</v>
      </c>
    </row>
    <row r="3004" spans="1:5" x14ac:dyDescent="0.25">
      <c r="A3004" s="13" t="s">
        <v>262</v>
      </c>
      <c r="B3004" s="13" t="s">
        <v>3369</v>
      </c>
      <c r="C3004" s="13" t="s">
        <v>4100</v>
      </c>
      <c r="D3004" s="13" t="s">
        <v>4149</v>
      </c>
      <c r="E3004">
        <v>30905.01</v>
      </c>
    </row>
    <row r="3005" spans="1:5" x14ac:dyDescent="0.25">
      <c r="A3005" s="13" t="s">
        <v>262</v>
      </c>
      <c r="B3005" s="13" t="s">
        <v>3370</v>
      </c>
      <c r="C3005" s="13" t="s">
        <v>4100</v>
      </c>
      <c r="D3005" s="13" t="s">
        <v>4149</v>
      </c>
      <c r="E3005">
        <v>29208.51</v>
      </c>
    </row>
    <row r="3006" spans="1:5" x14ac:dyDescent="0.25">
      <c r="A3006" s="13" t="s">
        <v>262</v>
      </c>
      <c r="B3006" s="13" t="s">
        <v>3371</v>
      </c>
      <c r="C3006" s="13" t="s">
        <v>4101</v>
      </c>
      <c r="D3006" s="13" t="s">
        <v>4149</v>
      </c>
      <c r="E3006">
        <v>29957.58</v>
      </c>
    </row>
    <row r="3007" spans="1:5" x14ac:dyDescent="0.25">
      <c r="A3007" s="13" t="s">
        <v>262</v>
      </c>
      <c r="B3007" s="13" t="s">
        <v>3372</v>
      </c>
      <c r="C3007" s="13" t="s">
        <v>4102</v>
      </c>
      <c r="D3007" s="13" t="s">
        <v>4149</v>
      </c>
      <c r="E3007">
        <v>37970.28</v>
      </c>
    </row>
    <row r="3008" spans="1:5" x14ac:dyDescent="0.25">
      <c r="A3008" s="13" t="s">
        <v>262</v>
      </c>
      <c r="B3008" s="13" t="s">
        <v>3373</v>
      </c>
      <c r="C3008" s="13" t="s">
        <v>4102</v>
      </c>
      <c r="D3008" s="13" t="s">
        <v>4149</v>
      </c>
      <c r="E3008">
        <v>38544.480000000003</v>
      </c>
    </row>
    <row r="3009" spans="1:5" x14ac:dyDescent="0.25">
      <c r="A3009" s="13" t="s">
        <v>262</v>
      </c>
      <c r="B3009" s="13" t="s">
        <v>3374</v>
      </c>
      <c r="C3009" s="13" t="s">
        <v>4102</v>
      </c>
      <c r="D3009" s="13" t="s">
        <v>4149</v>
      </c>
      <c r="E3009">
        <v>25833.78</v>
      </c>
    </row>
    <row r="3010" spans="1:5" x14ac:dyDescent="0.25">
      <c r="A3010" s="13" t="s">
        <v>262</v>
      </c>
      <c r="B3010" s="13" t="s">
        <v>3375</v>
      </c>
      <c r="C3010" s="13" t="s">
        <v>4102</v>
      </c>
      <c r="D3010" s="13" t="s">
        <v>4149</v>
      </c>
      <c r="E3010">
        <v>27532.89</v>
      </c>
    </row>
    <row r="3011" spans="1:5" x14ac:dyDescent="0.25">
      <c r="A3011" s="13" t="s">
        <v>262</v>
      </c>
      <c r="B3011" s="13" t="s">
        <v>3376</v>
      </c>
      <c r="C3011" s="13" t="s">
        <v>4102</v>
      </c>
      <c r="D3011" s="13" t="s">
        <v>4149</v>
      </c>
      <c r="E3011">
        <v>37722.33</v>
      </c>
    </row>
    <row r="3012" spans="1:5" x14ac:dyDescent="0.25">
      <c r="A3012" s="13" t="s">
        <v>262</v>
      </c>
      <c r="B3012" s="13" t="s">
        <v>3377</v>
      </c>
      <c r="C3012" s="13" t="s">
        <v>4102</v>
      </c>
      <c r="D3012" s="13" t="s">
        <v>4149</v>
      </c>
      <c r="E3012">
        <v>27107.46</v>
      </c>
    </row>
    <row r="3013" spans="1:5" x14ac:dyDescent="0.25">
      <c r="A3013" s="13" t="s">
        <v>262</v>
      </c>
      <c r="B3013" s="13" t="s">
        <v>3378</v>
      </c>
      <c r="C3013" s="13" t="s">
        <v>4102</v>
      </c>
      <c r="D3013" s="13" t="s">
        <v>4149</v>
      </c>
      <c r="E3013">
        <v>28955.34</v>
      </c>
    </row>
    <row r="3014" spans="1:5" x14ac:dyDescent="0.25">
      <c r="A3014" s="13" t="s">
        <v>262</v>
      </c>
      <c r="B3014" s="13" t="s">
        <v>3379</v>
      </c>
      <c r="C3014" s="13" t="s">
        <v>4102</v>
      </c>
      <c r="D3014" s="13" t="s">
        <v>4149</v>
      </c>
      <c r="E3014">
        <v>33488.910000000003</v>
      </c>
    </row>
    <row r="3015" spans="1:5" x14ac:dyDescent="0.25">
      <c r="A3015" s="13" t="s">
        <v>262</v>
      </c>
      <c r="B3015" s="13" t="s">
        <v>3380</v>
      </c>
      <c r="C3015" s="13" t="s">
        <v>4102</v>
      </c>
      <c r="D3015" s="13" t="s">
        <v>4149</v>
      </c>
      <c r="E3015">
        <v>27532.89</v>
      </c>
    </row>
    <row r="3016" spans="1:5" x14ac:dyDescent="0.25">
      <c r="A3016" s="13" t="s">
        <v>262</v>
      </c>
      <c r="B3016" s="13" t="s">
        <v>3381</v>
      </c>
      <c r="C3016" s="13" t="s">
        <v>4102</v>
      </c>
      <c r="D3016" s="13" t="s">
        <v>4149</v>
      </c>
      <c r="E3016">
        <v>27120.51</v>
      </c>
    </row>
    <row r="3017" spans="1:5" x14ac:dyDescent="0.25">
      <c r="A3017" s="13" t="s">
        <v>262</v>
      </c>
      <c r="B3017" s="13" t="s">
        <v>3382</v>
      </c>
      <c r="C3017" s="13" t="s">
        <v>4103</v>
      </c>
      <c r="D3017" s="13" t="s">
        <v>4149</v>
      </c>
      <c r="E3017">
        <v>33353.19</v>
      </c>
    </row>
    <row r="3018" spans="1:5" x14ac:dyDescent="0.25">
      <c r="A3018" s="13" t="s">
        <v>262</v>
      </c>
      <c r="B3018" s="13" t="s">
        <v>3383</v>
      </c>
      <c r="C3018" s="13" t="s">
        <v>4103</v>
      </c>
      <c r="D3018" s="13" t="s">
        <v>4149</v>
      </c>
      <c r="E3018">
        <v>27415.439999999999</v>
      </c>
    </row>
    <row r="3019" spans="1:5" x14ac:dyDescent="0.25">
      <c r="A3019" s="13" t="s">
        <v>262</v>
      </c>
      <c r="B3019" s="13" t="s">
        <v>3384</v>
      </c>
      <c r="C3019" s="13" t="s">
        <v>4104</v>
      </c>
      <c r="D3019" s="13" t="s">
        <v>4151</v>
      </c>
      <c r="E3019">
        <v>33877.800000000003</v>
      </c>
    </row>
    <row r="3020" spans="1:5" x14ac:dyDescent="0.25">
      <c r="A3020" s="13" t="s">
        <v>320</v>
      </c>
      <c r="B3020" s="13" t="s">
        <v>3385</v>
      </c>
      <c r="C3020" s="13" t="s">
        <v>4105</v>
      </c>
      <c r="D3020" s="13" t="s">
        <v>4150</v>
      </c>
      <c r="E3020">
        <v>22142</v>
      </c>
    </row>
    <row r="3021" spans="1:5" x14ac:dyDescent="0.25">
      <c r="A3021" s="13" t="s">
        <v>270</v>
      </c>
      <c r="B3021" s="13" t="s">
        <v>3386</v>
      </c>
      <c r="C3021" s="13" t="s">
        <v>4105</v>
      </c>
      <c r="D3021" s="13" t="s">
        <v>4150</v>
      </c>
      <c r="E3021">
        <v>20516</v>
      </c>
    </row>
    <row r="3022" spans="1:5" x14ac:dyDescent="0.25">
      <c r="A3022" s="13" t="s">
        <v>270</v>
      </c>
      <c r="B3022" s="13" t="s">
        <v>3387</v>
      </c>
      <c r="C3022" s="13" t="s">
        <v>4105</v>
      </c>
      <c r="D3022" s="13" t="s">
        <v>4150</v>
      </c>
      <c r="E3022">
        <v>21276</v>
      </c>
    </row>
    <row r="3023" spans="1:5" x14ac:dyDescent="0.25">
      <c r="A3023" s="13" t="s">
        <v>350</v>
      </c>
      <c r="B3023" s="13" t="s">
        <v>3388</v>
      </c>
      <c r="C3023" s="13" t="s">
        <v>4105</v>
      </c>
      <c r="D3023" s="13" t="s">
        <v>4150</v>
      </c>
      <c r="E3023">
        <v>20190</v>
      </c>
    </row>
    <row r="3024" spans="1:5" x14ac:dyDescent="0.25">
      <c r="A3024" s="13" t="s">
        <v>302</v>
      </c>
      <c r="B3024" s="13" t="s">
        <v>3389</v>
      </c>
      <c r="C3024" s="13" t="s">
        <v>4105</v>
      </c>
      <c r="D3024" s="13" t="s">
        <v>4150</v>
      </c>
      <c r="E3024">
        <v>22688</v>
      </c>
    </row>
    <row r="3025" spans="1:5" x14ac:dyDescent="0.25">
      <c r="A3025" s="13" t="s">
        <v>276</v>
      </c>
      <c r="B3025" s="13" t="s">
        <v>3390</v>
      </c>
      <c r="C3025" s="13" t="s">
        <v>4105</v>
      </c>
      <c r="D3025" s="13" t="s">
        <v>4150</v>
      </c>
      <c r="E3025">
        <v>20198</v>
      </c>
    </row>
    <row r="3026" spans="1:5" x14ac:dyDescent="0.25">
      <c r="A3026" s="13" t="s">
        <v>276</v>
      </c>
      <c r="B3026" s="13" t="s">
        <v>3391</v>
      </c>
      <c r="C3026" s="13" t="s">
        <v>4105</v>
      </c>
      <c r="D3026" s="13" t="s">
        <v>4150</v>
      </c>
      <c r="E3026">
        <v>22042</v>
      </c>
    </row>
    <row r="3027" spans="1:5" x14ac:dyDescent="0.25">
      <c r="A3027" s="13" t="s">
        <v>277</v>
      </c>
      <c r="B3027" s="13" t="s">
        <v>3392</v>
      </c>
      <c r="C3027" s="13" t="s">
        <v>4105</v>
      </c>
      <c r="D3027" s="13" t="s">
        <v>4150</v>
      </c>
      <c r="E3027">
        <v>21826</v>
      </c>
    </row>
    <row r="3028" spans="1:5" x14ac:dyDescent="0.25">
      <c r="A3028" s="13" t="s">
        <v>304</v>
      </c>
      <c r="B3028" s="13" t="s">
        <v>3393</v>
      </c>
      <c r="C3028" s="13" t="s">
        <v>4105</v>
      </c>
      <c r="D3028" s="13" t="s">
        <v>4150</v>
      </c>
      <c r="E3028">
        <v>24966</v>
      </c>
    </row>
    <row r="3029" spans="1:5" x14ac:dyDescent="0.25">
      <c r="A3029" s="13" t="s">
        <v>309</v>
      </c>
      <c r="B3029" s="13" t="s">
        <v>3394</v>
      </c>
      <c r="C3029" s="13" t="s">
        <v>4105</v>
      </c>
      <c r="D3029" s="13" t="s">
        <v>4150</v>
      </c>
      <c r="E3029">
        <v>21158</v>
      </c>
    </row>
    <row r="3030" spans="1:5" x14ac:dyDescent="0.25">
      <c r="A3030" s="13" t="s">
        <v>285</v>
      </c>
      <c r="B3030" s="13" t="s">
        <v>3395</v>
      </c>
      <c r="C3030" s="13" t="s">
        <v>4105</v>
      </c>
      <c r="D3030" s="13" t="s">
        <v>4150</v>
      </c>
      <c r="E3030">
        <v>26048</v>
      </c>
    </row>
    <row r="3031" spans="1:5" x14ac:dyDescent="0.25">
      <c r="A3031" s="13" t="s">
        <v>288</v>
      </c>
      <c r="B3031" s="13" t="s">
        <v>3396</v>
      </c>
      <c r="C3031" s="13" t="s">
        <v>4105</v>
      </c>
      <c r="D3031" s="13" t="s">
        <v>4150</v>
      </c>
      <c r="E3031">
        <v>10750</v>
      </c>
    </row>
    <row r="3032" spans="1:5" x14ac:dyDescent="0.25">
      <c r="A3032" s="13" t="s">
        <v>288</v>
      </c>
      <c r="B3032" s="13" t="s">
        <v>3397</v>
      </c>
      <c r="C3032" s="13" t="s">
        <v>4105</v>
      </c>
      <c r="D3032" s="13" t="s">
        <v>4150</v>
      </c>
      <c r="E3032">
        <v>11074</v>
      </c>
    </row>
    <row r="3033" spans="1:5" x14ac:dyDescent="0.25">
      <c r="A3033" s="13" t="s">
        <v>290</v>
      </c>
      <c r="B3033" s="13" t="s">
        <v>3398</v>
      </c>
      <c r="C3033" s="13" t="s">
        <v>4105</v>
      </c>
      <c r="D3033" s="13" t="s">
        <v>4150</v>
      </c>
      <c r="E3033">
        <v>22468</v>
      </c>
    </row>
    <row r="3034" spans="1:5" x14ac:dyDescent="0.25">
      <c r="A3034" s="13" t="s">
        <v>293</v>
      </c>
      <c r="B3034" s="13" t="s">
        <v>3399</v>
      </c>
      <c r="C3034" s="13" t="s">
        <v>4105</v>
      </c>
      <c r="D3034" s="13" t="s">
        <v>4150</v>
      </c>
      <c r="E3034">
        <v>23124</v>
      </c>
    </row>
    <row r="3035" spans="1:5" x14ac:dyDescent="0.25">
      <c r="A3035" s="13" t="s">
        <v>293</v>
      </c>
      <c r="B3035" s="13" t="s">
        <v>3400</v>
      </c>
      <c r="C3035" s="13" t="s">
        <v>4105</v>
      </c>
      <c r="D3035" s="13" t="s">
        <v>4150</v>
      </c>
      <c r="E3035">
        <v>23888</v>
      </c>
    </row>
    <row r="3036" spans="1:5" x14ac:dyDescent="0.25">
      <c r="A3036" s="13" t="s">
        <v>312</v>
      </c>
      <c r="B3036" s="13" t="s">
        <v>3401</v>
      </c>
      <c r="C3036" s="13" t="s">
        <v>4105</v>
      </c>
      <c r="D3036" s="13" t="s">
        <v>4150</v>
      </c>
      <c r="E3036">
        <v>21132</v>
      </c>
    </row>
    <row r="3037" spans="1:5" x14ac:dyDescent="0.25">
      <c r="A3037" s="13" t="s">
        <v>296</v>
      </c>
      <c r="B3037" s="13" t="s">
        <v>3402</v>
      </c>
      <c r="C3037" s="13" t="s">
        <v>4105</v>
      </c>
      <c r="D3037" s="13" t="s">
        <v>4150</v>
      </c>
      <c r="E3037">
        <v>20850</v>
      </c>
    </row>
    <row r="3038" spans="1:5" x14ac:dyDescent="0.25">
      <c r="A3038" s="13" t="s">
        <v>296</v>
      </c>
      <c r="B3038" s="13" t="s">
        <v>3403</v>
      </c>
      <c r="C3038" s="13" t="s">
        <v>4105</v>
      </c>
      <c r="D3038" s="13" t="s">
        <v>4150</v>
      </c>
      <c r="E3038">
        <v>22468</v>
      </c>
    </row>
    <row r="3039" spans="1:5" x14ac:dyDescent="0.25">
      <c r="A3039" s="13" t="s">
        <v>296</v>
      </c>
      <c r="B3039" s="13" t="s">
        <v>3404</v>
      </c>
      <c r="C3039" s="13" t="s">
        <v>4105</v>
      </c>
      <c r="D3039" s="13" t="s">
        <v>4150</v>
      </c>
      <c r="E3039">
        <v>20832</v>
      </c>
    </row>
    <row r="3040" spans="1:5" x14ac:dyDescent="0.25">
      <c r="A3040" s="13" t="s">
        <v>313</v>
      </c>
      <c r="B3040" s="13" t="s">
        <v>3405</v>
      </c>
      <c r="C3040" s="13" t="s">
        <v>4105</v>
      </c>
      <c r="D3040" s="13" t="s">
        <v>4150</v>
      </c>
      <c r="E3040">
        <v>22904</v>
      </c>
    </row>
    <row r="3041" spans="1:5" x14ac:dyDescent="0.25">
      <c r="A3041" s="13" t="s">
        <v>331</v>
      </c>
      <c r="B3041" s="13" t="s">
        <v>3406</v>
      </c>
      <c r="C3041" s="13" t="s">
        <v>4105</v>
      </c>
      <c r="D3041" s="13" t="s">
        <v>4150</v>
      </c>
      <c r="E3041">
        <v>22468</v>
      </c>
    </row>
    <row r="3042" spans="1:5" x14ac:dyDescent="0.25">
      <c r="A3042" s="13" t="s">
        <v>335</v>
      </c>
      <c r="B3042" s="13" t="s">
        <v>3407</v>
      </c>
      <c r="C3042" s="13" t="s">
        <v>4105</v>
      </c>
      <c r="D3042" s="13" t="s">
        <v>4150</v>
      </c>
      <c r="E3042">
        <v>24754</v>
      </c>
    </row>
    <row r="3043" spans="1:5" x14ac:dyDescent="0.25">
      <c r="A3043" s="13" t="s">
        <v>316</v>
      </c>
      <c r="B3043" s="13" t="s">
        <v>3408</v>
      </c>
      <c r="C3043" s="13" t="s">
        <v>4105</v>
      </c>
      <c r="D3043" s="13" t="s">
        <v>4150</v>
      </c>
      <c r="E3043">
        <v>22904</v>
      </c>
    </row>
    <row r="3044" spans="1:5" x14ac:dyDescent="0.25">
      <c r="A3044" s="13" t="s">
        <v>316</v>
      </c>
      <c r="B3044" s="13" t="s">
        <v>3409</v>
      </c>
      <c r="C3044" s="13" t="s">
        <v>4105</v>
      </c>
      <c r="D3044" s="13" t="s">
        <v>4150</v>
      </c>
      <c r="E3044">
        <v>22578</v>
      </c>
    </row>
    <row r="3045" spans="1:5" x14ac:dyDescent="0.25">
      <c r="A3045" s="13" t="s">
        <v>316</v>
      </c>
      <c r="B3045" s="13" t="s">
        <v>3410</v>
      </c>
      <c r="C3045" s="13" t="s">
        <v>4105</v>
      </c>
      <c r="D3045" s="13" t="s">
        <v>4150</v>
      </c>
      <c r="E3045">
        <v>22142</v>
      </c>
    </row>
    <row r="3046" spans="1:5" x14ac:dyDescent="0.25">
      <c r="A3046" s="13" t="s">
        <v>319</v>
      </c>
      <c r="B3046" s="13" t="s">
        <v>3411</v>
      </c>
      <c r="C3046" s="13" t="s">
        <v>4105</v>
      </c>
      <c r="D3046" s="13" t="s">
        <v>4150</v>
      </c>
      <c r="E3046">
        <v>21602</v>
      </c>
    </row>
    <row r="3047" spans="1:5" x14ac:dyDescent="0.25">
      <c r="A3047" s="13" t="s">
        <v>269</v>
      </c>
      <c r="B3047" s="13" t="s">
        <v>3412</v>
      </c>
      <c r="C3047" s="13" t="s">
        <v>4106</v>
      </c>
      <c r="D3047" s="13" t="s">
        <v>4150</v>
      </c>
      <c r="E3047">
        <v>19556</v>
      </c>
    </row>
    <row r="3048" spans="1:5" x14ac:dyDescent="0.25">
      <c r="A3048" s="13" t="s">
        <v>309</v>
      </c>
      <c r="B3048" s="13" t="s">
        <v>3413</v>
      </c>
      <c r="C3048" s="13" t="s">
        <v>4106</v>
      </c>
      <c r="D3048" s="13" t="s">
        <v>4150</v>
      </c>
      <c r="E3048">
        <v>22926</v>
      </c>
    </row>
    <row r="3049" spans="1:5" x14ac:dyDescent="0.25">
      <c r="A3049" s="13" t="s">
        <v>309</v>
      </c>
      <c r="B3049" s="13" t="s">
        <v>3414</v>
      </c>
      <c r="C3049" s="13" t="s">
        <v>4106</v>
      </c>
      <c r="D3049" s="13" t="s">
        <v>4150</v>
      </c>
      <c r="E3049">
        <v>22152</v>
      </c>
    </row>
    <row r="3050" spans="1:5" x14ac:dyDescent="0.25">
      <c r="A3050" s="13" t="s">
        <v>285</v>
      </c>
      <c r="B3050" s="13" t="s">
        <v>3415</v>
      </c>
      <c r="C3050" s="13" t="s">
        <v>4106</v>
      </c>
      <c r="D3050" s="13" t="s">
        <v>4150</v>
      </c>
      <c r="E3050">
        <v>22794</v>
      </c>
    </row>
    <row r="3051" spans="1:5" x14ac:dyDescent="0.25">
      <c r="A3051" s="13" t="s">
        <v>289</v>
      </c>
      <c r="B3051" s="13" t="s">
        <v>3416</v>
      </c>
      <c r="C3051" s="13" t="s">
        <v>4106</v>
      </c>
      <c r="D3051" s="13" t="s">
        <v>4150</v>
      </c>
      <c r="E3051">
        <v>22142</v>
      </c>
    </row>
    <row r="3052" spans="1:5" x14ac:dyDescent="0.25">
      <c r="A3052" s="13" t="s">
        <v>270</v>
      </c>
      <c r="B3052" s="13" t="s">
        <v>3417</v>
      </c>
      <c r="C3052" s="13" t="s">
        <v>4107</v>
      </c>
      <c r="D3052" s="13" t="s">
        <v>4150</v>
      </c>
      <c r="E3052">
        <v>20388</v>
      </c>
    </row>
    <row r="3053" spans="1:5" x14ac:dyDescent="0.25">
      <c r="A3053" s="13" t="s">
        <v>265</v>
      </c>
      <c r="B3053" s="13" t="s">
        <v>3418</v>
      </c>
      <c r="C3053" s="13" t="s">
        <v>4108</v>
      </c>
      <c r="D3053" s="13" t="s">
        <v>4150</v>
      </c>
      <c r="E3053">
        <v>34278</v>
      </c>
    </row>
    <row r="3054" spans="1:5" x14ac:dyDescent="0.25">
      <c r="A3054" s="13" t="s">
        <v>266</v>
      </c>
      <c r="B3054" s="13" t="s">
        <v>3419</v>
      </c>
      <c r="C3054" s="13" t="s">
        <v>4108</v>
      </c>
      <c r="D3054" s="13" t="s">
        <v>4150</v>
      </c>
      <c r="E3054">
        <v>40828</v>
      </c>
    </row>
    <row r="3055" spans="1:5" x14ac:dyDescent="0.25">
      <c r="A3055" s="13" t="s">
        <v>320</v>
      </c>
      <c r="B3055" s="13" t="s">
        <v>3420</v>
      </c>
      <c r="C3055" s="13" t="s">
        <v>4108</v>
      </c>
      <c r="D3055" s="13" t="s">
        <v>4150</v>
      </c>
      <c r="E3055">
        <v>44690</v>
      </c>
    </row>
    <row r="3056" spans="1:5" x14ac:dyDescent="0.25">
      <c r="A3056" s="13" t="s">
        <v>321</v>
      </c>
      <c r="B3056" s="13" t="s">
        <v>3421</v>
      </c>
      <c r="C3056" s="13" t="s">
        <v>4108</v>
      </c>
      <c r="D3056" s="13" t="s">
        <v>4150</v>
      </c>
      <c r="E3056">
        <v>51248</v>
      </c>
    </row>
    <row r="3057" spans="1:5" x14ac:dyDescent="0.25">
      <c r="A3057" s="13" t="s">
        <v>267</v>
      </c>
      <c r="B3057" s="13" t="s">
        <v>3422</v>
      </c>
      <c r="C3057" s="13" t="s">
        <v>4108</v>
      </c>
      <c r="D3057" s="13" t="s">
        <v>4150</v>
      </c>
      <c r="E3057">
        <v>45516</v>
      </c>
    </row>
    <row r="3058" spans="1:5" x14ac:dyDescent="0.25">
      <c r="A3058" s="13" t="s">
        <v>336</v>
      </c>
      <c r="B3058" s="13" t="s">
        <v>3423</v>
      </c>
      <c r="C3058" s="13" t="s">
        <v>4108</v>
      </c>
      <c r="D3058" s="13" t="s">
        <v>4150</v>
      </c>
      <c r="E3058">
        <v>47796</v>
      </c>
    </row>
    <row r="3059" spans="1:5" x14ac:dyDescent="0.25">
      <c r="A3059" s="13" t="s">
        <v>268</v>
      </c>
      <c r="B3059" s="13" t="s">
        <v>3424</v>
      </c>
      <c r="C3059" s="13" t="s">
        <v>4108</v>
      </c>
      <c r="D3059" s="13" t="s">
        <v>4150</v>
      </c>
      <c r="E3059">
        <v>39948</v>
      </c>
    </row>
    <row r="3060" spans="1:5" x14ac:dyDescent="0.25">
      <c r="A3060" s="13" t="s">
        <v>269</v>
      </c>
      <c r="B3060" s="13" t="s">
        <v>3425</v>
      </c>
      <c r="C3060" s="13" t="s">
        <v>4108</v>
      </c>
      <c r="D3060" s="13" t="s">
        <v>4150</v>
      </c>
      <c r="E3060">
        <v>48622</v>
      </c>
    </row>
    <row r="3061" spans="1:5" x14ac:dyDescent="0.25">
      <c r="A3061" s="13" t="s">
        <v>270</v>
      </c>
      <c r="B3061" s="13" t="s">
        <v>3426</v>
      </c>
      <c r="C3061" s="13" t="s">
        <v>4108</v>
      </c>
      <c r="D3061" s="13" t="s">
        <v>4150</v>
      </c>
      <c r="E3061">
        <v>40828</v>
      </c>
    </row>
    <row r="3062" spans="1:5" x14ac:dyDescent="0.25">
      <c r="A3062" s="13" t="s">
        <v>334</v>
      </c>
      <c r="B3062" s="13" t="s">
        <v>3427</v>
      </c>
      <c r="C3062" s="13" t="s">
        <v>4108</v>
      </c>
      <c r="D3062" s="13" t="s">
        <v>4150</v>
      </c>
      <c r="E3062">
        <v>39044</v>
      </c>
    </row>
    <row r="3063" spans="1:5" x14ac:dyDescent="0.25">
      <c r="A3063" s="13" t="s">
        <v>272</v>
      </c>
      <c r="B3063" s="13" t="s">
        <v>3428</v>
      </c>
      <c r="C3063" s="13" t="s">
        <v>4108</v>
      </c>
      <c r="D3063" s="13" t="s">
        <v>4150</v>
      </c>
      <c r="E3063">
        <v>47078</v>
      </c>
    </row>
    <row r="3064" spans="1:5" x14ac:dyDescent="0.25">
      <c r="A3064" s="13" t="s">
        <v>273</v>
      </c>
      <c r="B3064" s="13" t="s">
        <v>3429</v>
      </c>
      <c r="C3064" s="13" t="s">
        <v>4108</v>
      </c>
      <c r="D3064" s="13" t="s">
        <v>4150</v>
      </c>
      <c r="E3064">
        <v>48968</v>
      </c>
    </row>
    <row r="3065" spans="1:5" x14ac:dyDescent="0.25">
      <c r="A3065" s="13" t="s">
        <v>274</v>
      </c>
      <c r="B3065" s="13" t="s">
        <v>3430</v>
      </c>
      <c r="C3065" s="13" t="s">
        <v>4108</v>
      </c>
      <c r="D3065" s="13" t="s">
        <v>4150</v>
      </c>
      <c r="E3065">
        <v>29534</v>
      </c>
    </row>
    <row r="3066" spans="1:5" x14ac:dyDescent="0.25">
      <c r="A3066" s="13" t="s">
        <v>300</v>
      </c>
      <c r="B3066" s="13" t="s">
        <v>3431</v>
      </c>
      <c r="C3066" s="13" t="s">
        <v>4108</v>
      </c>
      <c r="D3066" s="13" t="s">
        <v>4150</v>
      </c>
      <c r="E3066">
        <v>39238</v>
      </c>
    </row>
    <row r="3067" spans="1:5" x14ac:dyDescent="0.25">
      <c r="A3067" s="13" t="s">
        <v>301</v>
      </c>
      <c r="B3067" s="13" t="s">
        <v>3432</v>
      </c>
      <c r="C3067" s="13" t="s">
        <v>4108</v>
      </c>
      <c r="D3067" s="13" t="s">
        <v>4150</v>
      </c>
      <c r="E3067">
        <v>46046</v>
      </c>
    </row>
    <row r="3068" spans="1:5" x14ac:dyDescent="0.25">
      <c r="A3068" s="13" t="s">
        <v>275</v>
      </c>
      <c r="B3068" s="13" t="s">
        <v>3433</v>
      </c>
      <c r="C3068" s="13" t="s">
        <v>4108</v>
      </c>
      <c r="D3068" s="13" t="s">
        <v>4150</v>
      </c>
      <c r="E3068">
        <v>37298</v>
      </c>
    </row>
    <row r="3069" spans="1:5" x14ac:dyDescent="0.25">
      <c r="A3069" s="13" t="s">
        <v>350</v>
      </c>
      <c r="B3069" s="13" t="s">
        <v>3434</v>
      </c>
      <c r="C3069" s="13" t="s">
        <v>4108</v>
      </c>
      <c r="D3069" s="13" t="s">
        <v>4150</v>
      </c>
      <c r="E3069">
        <v>43014</v>
      </c>
    </row>
    <row r="3070" spans="1:5" x14ac:dyDescent="0.25">
      <c r="A3070" s="13" t="s">
        <v>302</v>
      </c>
      <c r="B3070" s="13" t="s">
        <v>3435</v>
      </c>
      <c r="C3070" s="13" t="s">
        <v>4108</v>
      </c>
      <c r="D3070" s="13" t="s">
        <v>4150</v>
      </c>
      <c r="E3070">
        <v>50678</v>
      </c>
    </row>
    <row r="3071" spans="1:5" x14ac:dyDescent="0.25">
      <c r="A3071" s="13" t="s">
        <v>276</v>
      </c>
      <c r="B3071" s="13" t="s">
        <v>3436</v>
      </c>
      <c r="C3071" s="13" t="s">
        <v>4108</v>
      </c>
      <c r="D3071" s="13" t="s">
        <v>4150</v>
      </c>
      <c r="E3071">
        <v>31616</v>
      </c>
    </row>
    <row r="3072" spans="1:5" x14ac:dyDescent="0.25">
      <c r="A3072" s="13" t="s">
        <v>303</v>
      </c>
      <c r="B3072" s="13" t="s">
        <v>3437</v>
      </c>
      <c r="C3072" s="13" t="s">
        <v>4108</v>
      </c>
      <c r="D3072" s="13" t="s">
        <v>4150</v>
      </c>
      <c r="E3072">
        <v>34880</v>
      </c>
    </row>
    <row r="3073" spans="1:5" x14ac:dyDescent="0.25">
      <c r="A3073" s="13" t="s">
        <v>277</v>
      </c>
      <c r="B3073" s="13" t="s">
        <v>3438</v>
      </c>
      <c r="C3073" s="13" t="s">
        <v>4108</v>
      </c>
      <c r="D3073" s="13" t="s">
        <v>4150</v>
      </c>
      <c r="E3073">
        <v>30738</v>
      </c>
    </row>
    <row r="3074" spans="1:5" x14ac:dyDescent="0.25">
      <c r="A3074" s="13" t="s">
        <v>304</v>
      </c>
      <c r="B3074" s="13" t="s">
        <v>3439</v>
      </c>
      <c r="C3074" s="13" t="s">
        <v>4108</v>
      </c>
      <c r="D3074" s="13" t="s">
        <v>4150</v>
      </c>
      <c r="E3074">
        <v>52958</v>
      </c>
    </row>
    <row r="3075" spans="1:5" x14ac:dyDescent="0.25">
      <c r="A3075" s="13" t="s">
        <v>324</v>
      </c>
      <c r="B3075" s="13" t="s">
        <v>3440</v>
      </c>
      <c r="C3075" s="13" t="s">
        <v>4108</v>
      </c>
      <c r="D3075" s="13" t="s">
        <v>4150</v>
      </c>
      <c r="E3075">
        <v>48968</v>
      </c>
    </row>
    <row r="3076" spans="1:5" x14ac:dyDescent="0.25">
      <c r="A3076" s="13" t="s">
        <v>325</v>
      </c>
      <c r="B3076" s="13" t="s">
        <v>3441</v>
      </c>
      <c r="C3076" s="13" t="s">
        <v>4108</v>
      </c>
      <c r="D3076" s="13" t="s">
        <v>4150</v>
      </c>
      <c r="E3076">
        <v>49928</v>
      </c>
    </row>
    <row r="3077" spans="1:5" x14ac:dyDescent="0.25">
      <c r="A3077" s="13" t="s">
        <v>278</v>
      </c>
      <c r="B3077" s="13" t="s">
        <v>3442</v>
      </c>
      <c r="C3077" s="13" t="s">
        <v>4108</v>
      </c>
      <c r="D3077" s="13" t="s">
        <v>4150</v>
      </c>
      <c r="E3077">
        <v>43678</v>
      </c>
    </row>
    <row r="3078" spans="1:5" x14ac:dyDescent="0.25">
      <c r="A3078" s="13" t="s">
        <v>280</v>
      </c>
      <c r="B3078" s="13" t="s">
        <v>3443</v>
      </c>
      <c r="C3078" s="13" t="s">
        <v>4108</v>
      </c>
      <c r="D3078" s="13" t="s">
        <v>4150</v>
      </c>
      <c r="E3078">
        <v>40828</v>
      </c>
    </row>
    <row r="3079" spans="1:5" x14ac:dyDescent="0.25">
      <c r="A3079" s="13" t="s">
        <v>326</v>
      </c>
      <c r="B3079" s="13" t="s">
        <v>3444</v>
      </c>
      <c r="C3079" s="13" t="s">
        <v>4108</v>
      </c>
      <c r="D3079" s="13" t="s">
        <v>4150</v>
      </c>
      <c r="E3079">
        <v>52958</v>
      </c>
    </row>
    <row r="3080" spans="1:5" x14ac:dyDescent="0.25">
      <c r="A3080" s="13" t="s">
        <v>282</v>
      </c>
      <c r="B3080" s="13" t="s">
        <v>3445</v>
      </c>
      <c r="C3080" s="13" t="s">
        <v>4108</v>
      </c>
      <c r="D3080" s="13" t="s">
        <v>4150</v>
      </c>
      <c r="E3080">
        <v>40828</v>
      </c>
    </row>
    <row r="3081" spans="1:5" x14ac:dyDescent="0.25">
      <c r="A3081" s="13" t="s">
        <v>307</v>
      </c>
      <c r="B3081" s="13" t="s">
        <v>3446</v>
      </c>
      <c r="C3081" s="13" t="s">
        <v>4108</v>
      </c>
      <c r="D3081" s="13" t="s">
        <v>4150</v>
      </c>
      <c r="E3081">
        <v>45516</v>
      </c>
    </row>
    <row r="3082" spans="1:5" x14ac:dyDescent="0.25">
      <c r="A3082" s="13" t="s">
        <v>283</v>
      </c>
      <c r="B3082" s="13" t="s">
        <v>3447</v>
      </c>
      <c r="C3082" s="13" t="s">
        <v>4108</v>
      </c>
      <c r="D3082" s="13" t="s">
        <v>4150</v>
      </c>
      <c r="E3082">
        <v>34000</v>
      </c>
    </row>
    <row r="3083" spans="1:5" x14ac:dyDescent="0.25">
      <c r="A3083" s="13" t="s">
        <v>309</v>
      </c>
      <c r="B3083" s="13" t="s">
        <v>3448</v>
      </c>
      <c r="C3083" s="13" t="s">
        <v>4108</v>
      </c>
      <c r="D3083" s="13" t="s">
        <v>4150</v>
      </c>
      <c r="E3083">
        <v>50678</v>
      </c>
    </row>
    <row r="3084" spans="1:5" x14ac:dyDescent="0.25">
      <c r="A3084" s="13" t="s">
        <v>284</v>
      </c>
      <c r="B3084" s="13" t="s">
        <v>3449</v>
      </c>
      <c r="C3084" s="13" t="s">
        <v>4108</v>
      </c>
      <c r="D3084" s="13" t="s">
        <v>4150</v>
      </c>
      <c r="E3084">
        <v>52958</v>
      </c>
    </row>
    <row r="3085" spans="1:5" x14ac:dyDescent="0.25">
      <c r="A3085" s="13" t="s">
        <v>327</v>
      </c>
      <c r="B3085" s="13" t="s">
        <v>3450</v>
      </c>
      <c r="C3085" s="13" t="s">
        <v>4108</v>
      </c>
      <c r="D3085" s="13" t="s">
        <v>4150</v>
      </c>
      <c r="E3085">
        <v>48218</v>
      </c>
    </row>
    <row r="3086" spans="1:5" x14ac:dyDescent="0.25">
      <c r="A3086" s="13" t="s">
        <v>285</v>
      </c>
      <c r="B3086" s="13" t="s">
        <v>3451</v>
      </c>
      <c r="C3086" s="13" t="s">
        <v>4108</v>
      </c>
      <c r="D3086" s="13" t="s">
        <v>4150</v>
      </c>
      <c r="E3086">
        <v>44632</v>
      </c>
    </row>
    <row r="3087" spans="1:5" x14ac:dyDescent="0.25">
      <c r="A3087" s="13" t="s">
        <v>328</v>
      </c>
      <c r="B3087" s="13" t="s">
        <v>3452</v>
      </c>
      <c r="C3087" s="13" t="s">
        <v>4108</v>
      </c>
      <c r="D3087" s="13" t="s">
        <v>4150</v>
      </c>
      <c r="E3087">
        <v>45296</v>
      </c>
    </row>
    <row r="3088" spans="1:5" x14ac:dyDescent="0.25">
      <c r="A3088" s="13" t="s">
        <v>286</v>
      </c>
      <c r="B3088" s="13" t="s">
        <v>3453</v>
      </c>
      <c r="C3088" s="13" t="s">
        <v>4108</v>
      </c>
      <c r="D3088" s="13" t="s">
        <v>4150</v>
      </c>
      <c r="E3088">
        <v>39044</v>
      </c>
    </row>
    <row r="3089" spans="1:5" x14ac:dyDescent="0.25">
      <c r="A3089" s="13" t="s">
        <v>310</v>
      </c>
      <c r="B3089" s="13" t="s">
        <v>3454</v>
      </c>
      <c r="C3089" s="13" t="s">
        <v>4108</v>
      </c>
      <c r="D3089" s="13" t="s">
        <v>4150</v>
      </c>
      <c r="E3089">
        <v>41798</v>
      </c>
    </row>
    <row r="3090" spans="1:5" x14ac:dyDescent="0.25">
      <c r="A3090" s="13" t="s">
        <v>329</v>
      </c>
      <c r="B3090" s="13" t="s">
        <v>3455</v>
      </c>
      <c r="C3090" s="13" t="s">
        <v>4108</v>
      </c>
      <c r="D3090" s="13" t="s">
        <v>4150</v>
      </c>
      <c r="E3090">
        <v>49546</v>
      </c>
    </row>
    <row r="3091" spans="1:5" x14ac:dyDescent="0.25">
      <c r="A3091" s="13" t="s">
        <v>287</v>
      </c>
      <c r="B3091" s="13" t="s">
        <v>3456</v>
      </c>
      <c r="C3091" s="13" t="s">
        <v>4108</v>
      </c>
      <c r="D3091" s="13" t="s">
        <v>4150</v>
      </c>
      <c r="E3091">
        <v>40828</v>
      </c>
    </row>
    <row r="3092" spans="1:5" x14ac:dyDescent="0.25">
      <c r="A3092" s="13" t="s">
        <v>288</v>
      </c>
      <c r="B3092" s="13" t="s">
        <v>3457</v>
      </c>
      <c r="C3092" s="13" t="s">
        <v>4108</v>
      </c>
      <c r="D3092" s="13" t="s">
        <v>4150</v>
      </c>
      <c r="E3092">
        <v>50678</v>
      </c>
    </row>
    <row r="3093" spans="1:5" x14ac:dyDescent="0.25">
      <c r="A3093" s="13" t="s">
        <v>289</v>
      </c>
      <c r="B3093" s="13" t="s">
        <v>3458</v>
      </c>
      <c r="C3093" s="13" t="s">
        <v>4108</v>
      </c>
      <c r="D3093" s="13" t="s">
        <v>4150</v>
      </c>
      <c r="E3093">
        <v>48398</v>
      </c>
    </row>
    <row r="3094" spans="1:5" x14ac:dyDescent="0.25">
      <c r="A3094" s="13" t="s">
        <v>311</v>
      </c>
      <c r="B3094" s="13" t="s">
        <v>3459</v>
      </c>
      <c r="C3094" s="13" t="s">
        <v>4108</v>
      </c>
      <c r="D3094" s="13" t="s">
        <v>4150</v>
      </c>
      <c r="E3094">
        <v>52958</v>
      </c>
    </row>
    <row r="3095" spans="1:5" x14ac:dyDescent="0.25">
      <c r="A3095" s="13" t="s">
        <v>290</v>
      </c>
      <c r="B3095" s="13" t="s">
        <v>3460</v>
      </c>
      <c r="C3095" s="13" t="s">
        <v>4108</v>
      </c>
      <c r="D3095" s="13" t="s">
        <v>4150</v>
      </c>
      <c r="E3095">
        <v>49538</v>
      </c>
    </row>
    <row r="3096" spans="1:5" x14ac:dyDescent="0.25">
      <c r="A3096" s="13" t="s">
        <v>291</v>
      </c>
      <c r="B3096" s="13" t="s">
        <v>3461</v>
      </c>
      <c r="C3096" s="13" t="s">
        <v>4108</v>
      </c>
      <c r="D3096" s="13" t="s">
        <v>4150</v>
      </c>
      <c r="E3096">
        <v>29534</v>
      </c>
    </row>
    <row r="3097" spans="1:5" x14ac:dyDescent="0.25">
      <c r="A3097" s="13" t="s">
        <v>292</v>
      </c>
      <c r="B3097" s="13" t="s">
        <v>3462</v>
      </c>
      <c r="C3097" s="13" t="s">
        <v>4108</v>
      </c>
      <c r="D3097" s="13" t="s">
        <v>4150</v>
      </c>
      <c r="E3097">
        <v>51638</v>
      </c>
    </row>
    <row r="3098" spans="1:5" x14ac:dyDescent="0.25">
      <c r="A3098" s="13" t="s">
        <v>293</v>
      </c>
      <c r="B3098" s="13" t="s">
        <v>3463</v>
      </c>
      <c r="C3098" s="13" t="s">
        <v>4108</v>
      </c>
      <c r="D3098" s="13" t="s">
        <v>4150</v>
      </c>
      <c r="E3098">
        <v>30412</v>
      </c>
    </row>
    <row r="3099" spans="1:5" x14ac:dyDescent="0.25">
      <c r="A3099" s="13" t="s">
        <v>294</v>
      </c>
      <c r="B3099" s="13" t="s">
        <v>3464</v>
      </c>
      <c r="C3099" s="13" t="s">
        <v>4108</v>
      </c>
      <c r="D3099" s="13" t="s">
        <v>4150</v>
      </c>
      <c r="E3099">
        <v>31616</v>
      </c>
    </row>
    <row r="3100" spans="1:5" x14ac:dyDescent="0.25">
      <c r="A3100" s="13" t="s">
        <v>295</v>
      </c>
      <c r="B3100" s="13" t="s">
        <v>3465</v>
      </c>
      <c r="C3100" s="13" t="s">
        <v>4108</v>
      </c>
      <c r="D3100" s="13" t="s">
        <v>4150</v>
      </c>
      <c r="E3100">
        <v>47648</v>
      </c>
    </row>
    <row r="3101" spans="1:5" x14ac:dyDescent="0.25">
      <c r="A3101" s="13" t="s">
        <v>312</v>
      </c>
      <c r="B3101" s="13" t="s">
        <v>3466</v>
      </c>
      <c r="C3101" s="13" t="s">
        <v>4108</v>
      </c>
      <c r="D3101" s="13" t="s">
        <v>4150</v>
      </c>
      <c r="E3101">
        <v>35048</v>
      </c>
    </row>
    <row r="3102" spans="1:5" x14ac:dyDescent="0.25">
      <c r="A3102" s="13" t="s">
        <v>296</v>
      </c>
      <c r="B3102" s="13" t="s">
        <v>3467</v>
      </c>
      <c r="C3102" s="13" t="s">
        <v>4108</v>
      </c>
      <c r="D3102" s="13" t="s">
        <v>4150</v>
      </c>
      <c r="E3102">
        <v>33074</v>
      </c>
    </row>
    <row r="3103" spans="1:5" x14ac:dyDescent="0.25">
      <c r="A3103" s="13" t="s">
        <v>313</v>
      </c>
      <c r="B3103" s="13" t="s">
        <v>3468</v>
      </c>
      <c r="C3103" s="13" t="s">
        <v>4108</v>
      </c>
      <c r="D3103" s="13" t="s">
        <v>4150</v>
      </c>
      <c r="E3103">
        <v>51248</v>
      </c>
    </row>
    <row r="3104" spans="1:5" x14ac:dyDescent="0.25">
      <c r="A3104" s="13" t="s">
        <v>314</v>
      </c>
      <c r="B3104" s="13" t="s">
        <v>3469</v>
      </c>
      <c r="C3104" s="13" t="s">
        <v>4108</v>
      </c>
      <c r="D3104" s="13" t="s">
        <v>4150</v>
      </c>
      <c r="E3104">
        <v>40496</v>
      </c>
    </row>
    <row r="3105" spans="1:5" x14ac:dyDescent="0.25">
      <c r="A3105" s="13" t="s">
        <v>330</v>
      </c>
      <c r="B3105" s="13" t="s">
        <v>3470</v>
      </c>
      <c r="C3105" s="13" t="s">
        <v>4108</v>
      </c>
      <c r="D3105" s="13" t="s">
        <v>4150</v>
      </c>
      <c r="E3105">
        <v>47258</v>
      </c>
    </row>
    <row r="3106" spans="1:5" x14ac:dyDescent="0.25">
      <c r="A3106" s="13" t="s">
        <v>298</v>
      </c>
      <c r="B3106" s="13" t="s">
        <v>3471</v>
      </c>
      <c r="C3106" s="13" t="s">
        <v>4108</v>
      </c>
      <c r="D3106" s="13" t="s">
        <v>4150</v>
      </c>
      <c r="E3106">
        <v>51638</v>
      </c>
    </row>
    <row r="3107" spans="1:5" x14ac:dyDescent="0.25">
      <c r="A3107" s="13" t="s">
        <v>331</v>
      </c>
      <c r="B3107" s="13" t="s">
        <v>3472</v>
      </c>
      <c r="C3107" s="13" t="s">
        <v>4108</v>
      </c>
      <c r="D3107" s="13" t="s">
        <v>4150</v>
      </c>
      <c r="E3107">
        <v>48218</v>
      </c>
    </row>
    <row r="3108" spans="1:5" x14ac:dyDescent="0.25">
      <c r="A3108" s="13" t="s">
        <v>335</v>
      </c>
      <c r="B3108" s="13" t="s">
        <v>3473</v>
      </c>
      <c r="C3108" s="13" t="s">
        <v>4108</v>
      </c>
      <c r="D3108" s="13" t="s">
        <v>4150</v>
      </c>
      <c r="E3108">
        <v>49358</v>
      </c>
    </row>
    <row r="3109" spans="1:5" x14ac:dyDescent="0.25">
      <c r="A3109" s="13" t="s">
        <v>315</v>
      </c>
      <c r="B3109" s="13" t="s">
        <v>3474</v>
      </c>
      <c r="C3109" s="13" t="s">
        <v>4108</v>
      </c>
      <c r="D3109" s="13" t="s">
        <v>4150</v>
      </c>
      <c r="E3109">
        <v>50108</v>
      </c>
    </row>
    <row r="3110" spans="1:5" x14ac:dyDescent="0.25">
      <c r="A3110" s="13" t="s">
        <v>332</v>
      </c>
      <c r="B3110" s="13" t="s">
        <v>3475</v>
      </c>
      <c r="C3110" s="13" t="s">
        <v>4108</v>
      </c>
      <c r="D3110" s="13" t="s">
        <v>4150</v>
      </c>
      <c r="E3110">
        <v>31014</v>
      </c>
    </row>
    <row r="3111" spans="1:5" x14ac:dyDescent="0.25">
      <c r="A3111" s="13" t="s">
        <v>316</v>
      </c>
      <c r="B3111" s="13" t="s">
        <v>3476</v>
      </c>
      <c r="C3111" s="13" t="s">
        <v>4108</v>
      </c>
      <c r="D3111" s="13" t="s">
        <v>4150</v>
      </c>
      <c r="E3111">
        <v>48218</v>
      </c>
    </row>
    <row r="3112" spans="1:5" x14ac:dyDescent="0.25">
      <c r="A3112" s="13" t="s">
        <v>317</v>
      </c>
      <c r="B3112" s="13" t="s">
        <v>3477</v>
      </c>
      <c r="C3112" s="13" t="s">
        <v>4108</v>
      </c>
      <c r="D3112" s="13" t="s">
        <v>4150</v>
      </c>
      <c r="E3112">
        <v>37904</v>
      </c>
    </row>
    <row r="3113" spans="1:5" x14ac:dyDescent="0.25">
      <c r="A3113" s="13" t="s">
        <v>333</v>
      </c>
      <c r="B3113" s="13" t="s">
        <v>3478</v>
      </c>
      <c r="C3113" s="13" t="s">
        <v>4108</v>
      </c>
      <c r="D3113" s="13" t="s">
        <v>4150</v>
      </c>
      <c r="E3113">
        <v>45516</v>
      </c>
    </row>
    <row r="3114" spans="1:5" x14ac:dyDescent="0.25">
      <c r="A3114" s="13" t="s">
        <v>319</v>
      </c>
      <c r="B3114" s="13" t="s">
        <v>3479</v>
      </c>
      <c r="C3114" s="13" t="s">
        <v>4108</v>
      </c>
      <c r="D3114" s="13" t="s">
        <v>4150</v>
      </c>
      <c r="E3114">
        <v>41398</v>
      </c>
    </row>
    <row r="3115" spans="1:5" x14ac:dyDescent="0.25">
      <c r="A3115" s="13" t="s">
        <v>262</v>
      </c>
      <c r="B3115" s="13" t="s">
        <v>3480</v>
      </c>
      <c r="C3115" s="13" t="s">
        <v>4109</v>
      </c>
      <c r="D3115" s="13" t="s">
        <v>4149</v>
      </c>
      <c r="E3115">
        <v>36861.03</v>
      </c>
    </row>
    <row r="3116" spans="1:5" x14ac:dyDescent="0.25">
      <c r="A3116" s="13" t="s">
        <v>363</v>
      </c>
      <c r="B3116" s="13" t="s">
        <v>3481</v>
      </c>
      <c r="C3116" s="13" t="s">
        <v>4110</v>
      </c>
      <c r="D3116" s="13" t="s">
        <v>4149</v>
      </c>
      <c r="E3116">
        <v>32940.81</v>
      </c>
    </row>
    <row r="3117" spans="1:5" x14ac:dyDescent="0.25">
      <c r="A3117" s="13" t="s">
        <v>262</v>
      </c>
      <c r="B3117" s="13" t="s">
        <v>3482</v>
      </c>
      <c r="C3117" s="13" t="s">
        <v>4111</v>
      </c>
      <c r="D3117" s="13" t="s">
        <v>4149</v>
      </c>
      <c r="E3117">
        <v>32627.61</v>
      </c>
    </row>
    <row r="3118" spans="1:5" x14ac:dyDescent="0.25">
      <c r="A3118" s="13" t="s">
        <v>262</v>
      </c>
      <c r="B3118" s="13" t="s">
        <v>3483</v>
      </c>
      <c r="C3118" s="13" t="s">
        <v>4111</v>
      </c>
      <c r="D3118" s="13" t="s">
        <v>4149</v>
      </c>
      <c r="E3118">
        <v>28968.39</v>
      </c>
    </row>
    <row r="3119" spans="1:5" x14ac:dyDescent="0.25">
      <c r="A3119" s="13" t="s">
        <v>262</v>
      </c>
      <c r="B3119" s="13" t="s">
        <v>3484</v>
      </c>
      <c r="C3119" s="13" t="s">
        <v>4111</v>
      </c>
      <c r="D3119" s="13" t="s">
        <v>4149</v>
      </c>
      <c r="E3119">
        <v>30210.75</v>
      </c>
    </row>
    <row r="3120" spans="1:5" x14ac:dyDescent="0.25">
      <c r="A3120" s="13" t="s">
        <v>262</v>
      </c>
      <c r="B3120" s="13" t="s">
        <v>3485</v>
      </c>
      <c r="C3120" s="13" t="s">
        <v>4111</v>
      </c>
      <c r="D3120" s="13" t="s">
        <v>4149</v>
      </c>
      <c r="E3120">
        <v>37273.410000000003</v>
      </c>
    </row>
    <row r="3121" spans="1:5" x14ac:dyDescent="0.25">
      <c r="A3121" s="13" t="s">
        <v>341</v>
      </c>
      <c r="B3121" s="13" t="s">
        <v>3486</v>
      </c>
      <c r="C3121" s="13" t="s">
        <v>4112</v>
      </c>
      <c r="D3121" s="13" t="s">
        <v>4149</v>
      </c>
      <c r="E3121">
        <v>22956</v>
      </c>
    </row>
    <row r="3122" spans="1:5" x14ac:dyDescent="0.25">
      <c r="A3122" s="13" t="s">
        <v>341</v>
      </c>
      <c r="B3122" s="13" t="s">
        <v>3487</v>
      </c>
      <c r="C3122" s="13" t="s">
        <v>4112</v>
      </c>
      <c r="D3122" s="13" t="s">
        <v>4149</v>
      </c>
      <c r="E3122">
        <v>20668</v>
      </c>
    </row>
    <row r="3123" spans="1:5" x14ac:dyDescent="0.25">
      <c r="A3123" s="13" t="s">
        <v>341</v>
      </c>
      <c r="B3123" s="13" t="s">
        <v>3488</v>
      </c>
      <c r="C3123" s="13" t="s">
        <v>4112</v>
      </c>
      <c r="D3123" s="13" t="s">
        <v>4149</v>
      </c>
      <c r="E3123">
        <v>20008</v>
      </c>
    </row>
    <row r="3124" spans="1:5" x14ac:dyDescent="0.25">
      <c r="A3124" s="13" t="s">
        <v>341</v>
      </c>
      <c r="B3124" s="13" t="s">
        <v>3489</v>
      </c>
      <c r="C3124" s="13" t="s">
        <v>4112</v>
      </c>
      <c r="D3124" s="13" t="s">
        <v>4149</v>
      </c>
      <c r="E3124">
        <v>27186</v>
      </c>
    </row>
    <row r="3125" spans="1:5" x14ac:dyDescent="0.25">
      <c r="A3125" s="13" t="s">
        <v>341</v>
      </c>
      <c r="B3125" s="13" t="s">
        <v>3490</v>
      </c>
      <c r="C3125" s="13" t="s">
        <v>4112</v>
      </c>
      <c r="D3125" s="13" t="s">
        <v>4149</v>
      </c>
      <c r="E3125">
        <v>20994</v>
      </c>
    </row>
    <row r="3126" spans="1:5" x14ac:dyDescent="0.25">
      <c r="A3126" s="13" t="s">
        <v>341</v>
      </c>
      <c r="B3126" s="13" t="s">
        <v>3491</v>
      </c>
      <c r="C3126" s="13" t="s">
        <v>4112</v>
      </c>
      <c r="D3126" s="13" t="s">
        <v>4149</v>
      </c>
      <c r="E3126">
        <v>22956</v>
      </c>
    </row>
    <row r="3127" spans="1:5" x14ac:dyDescent="0.25">
      <c r="A3127" s="13" t="s">
        <v>341</v>
      </c>
      <c r="B3127" s="13" t="s">
        <v>3492</v>
      </c>
      <c r="C3127" s="13" t="s">
        <v>4112</v>
      </c>
      <c r="D3127" s="13" t="s">
        <v>4149</v>
      </c>
      <c r="E3127">
        <v>19306</v>
      </c>
    </row>
    <row r="3128" spans="1:5" x14ac:dyDescent="0.25">
      <c r="A3128" s="13" t="s">
        <v>341</v>
      </c>
      <c r="B3128" s="13" t="s">
        <v>3493</v>
      </c>
      <c r="C3128" s="13" t="s">
        <v>4112</v>
      </c>
      <c r="D3128" s="13" t="s">
        <v>4149</v>
      </c>
      <c r="E3128">
        <v>20008</v>
      </c>
    </row>
    <row r="3129" spans="1:5" x14ac:dyDescent="0.25">
      <c r="A3129" s="13" t="s">
        <v>341</v>
      </c>
      <c r="B3129" s="13" t="s">
        <v>3494</v>
      </c>
      <c r="C3129" s="13" t="s">
        <v>4112</v>
      </c>
      <c r="D3129" s="13" t="s">
        <v>4149</v>
      </c>
      <c r="E3129">
        <v>20994</v>
      </c>
    </row>
    <row r="3130" spans="1:5" x14ac:dyDescent="0.25">
      <c r="A3130" s="13" t="s">
        <v>341</v>
      </c>
      <c r="B3130" s="13" t="s">
        <v>3495</v>
      </c>
      <c r="C3130" s="13" t="s">
        <v>4112</v>
      </c>
      <c r="D3130" s="13" t="s">
        <v>4149</v>
      </c>
      <c r="E3130">
        <v>27502</v>
      </c>
    </row>
    <row r="3131" spans="1:5" x14ac:dyDescent="0.25">
      <c r="A3131" s="13" t="s">
        <v>341</v>
      </c>
      <c r="B3131" s="13" t="s">
        <v>3496</v>
      </c>
      <c r="C3131" s="13" t="s">
        <v>4112</v>
      </c>
      <c r="D3131" s="13" t="s">
        <v>4149</v>
      </c>
      <c r="E3131">
        <v>28642</v>
      </c>
    </row>
    <row r="3132" spans="1:5" x14ac:dyDescent="0.25">
      <c r="A3132" s="13" t="s">
        <v>341</v>
      </c>
      <c r="B3132" s="13" t="s">
        <v>3497</v>
      </c>
      <c r="C3132" s="13" t="s">
        <v>4112</v>
      </c>
      <c r="D3132" s="13" t="s">
        <v>4149</v>
      </c>
      <c r="E3132">
        <v>20668</v>
      </c>
    </row>
    <row r="3133" spans="1:5" x14ac:dyDescent="0.25">
      <c r="A3133" s="13" t="s">
        <v>341</v>
      </c>
      <c r="B3133" s="13" t="s">
        <v>3498</v>
      </c>
      <c r="C3133" s="13" t="s">
        <v>4112</v>
      </c>
      <c r="D3133" s="13" t="s">
        <v>4149</v>
      </c>
      <c r="E3133">
        <v>19862</v>
      </c>
    </row>
    <row r="3134" spans="1:5" x14ac:dyDescent="0.25">
      <c r="A3134" s="13" t="s">
        <v>341</v>
      </c>
      <c r="B3134" s="13" t="s">
        <v>3499</v>
      </c>
      <c r="C3134" s="13" t="s">
        <v>4112</v>
      </c>
      <c r="D3134" s="13" t="s">
        <v>4149</v>
      </c>
      <c r="E3134">
        <v>19662</v>
      </c>
    </row>
    <row r="3135" spans="1:5" x14ac:dyDescent="0.25">
      <c r="A3135" s="13" t="s">
        <v>341</v>
      </c>
      <c r="B3135" s="13" t="s">
        <v>3500</v>
      </c>
      <c r="C3135" s="13" t="s">
        <v>4112</v>
      </c>
      <c r="D3135" s="13" t="s">
        <v>4149</v>
      </c>
      <c r="E3135">
        <v>20668</v>
      </c>
    </row>
    <row r="3136" spans="1:5" x14ac:dyDescent="0.25">
      <c r="A3136" s="13" t="s">
        <v>341</v>
      </c>
      <c r="B3136" s="13" t="s">
        <v>3501</v>
      </c>
      <c r="C3136" s="13" t="s">
        <v>4112</v>
      </c>
      <c r="D3136" s="13" t="s">
        <v>4149</v>
      </c>
      <c r="E3136">
        <v>21328</v>
      </c>
    </row>
    <row r="3137" spans="1:5" x14ac:dyDescent="0.25">
      <c r="A3137" s="13" t="s">
        <v>341</v>
      </c>
      <c r="B3137" s="13" t="s">
        <v>3502</v>
      </c>
      <c r="C3137" s="13" t="s">
        <v>4112</v>
      </c>
      <c r="D3137" s="13" t="s">
        <v>4149</v>
      </c>
      <c r="E3137">
        <v>24584</v>
      </c>
    </row>
    <row r="3138" spans="1:5" x14ac:dyDescent="0.25">
      <c r="A3138" s="13" t="s">
        <v>341</v>
      </c>
      <c r="B3138" s="13" t="s">
        <v>3503</v>
      </c>
      <c r="C3138" s="13" t="s">
        <v>4112</v>
      </c>
      <c r="D3138" s="13" t="s">
        <v>4149</v>
      </c>
      <c r="E3138">
        <v>19662</v>
      </c>
    </row>
    <row r="3139" spans="1:5" x14ac:dyDescent="0.25">
      <c r="A3139" s="13" t="s">
        <v>341</v>
      </c>
      <c r="B3139" s="13" t="s">
        <v>3504</v>
      </c>
      <c r="C3139" s="13" t="s">
        <v>4112</v>
      </c>
      <c r="D3139" s="13" t="s">
        <v>4149</v>
      </c>
      <c r="E3139">
        <v>20994</v>
      </c>
    </row>
    <row r="3140" spans="1:5" x14ac:dyDescent="0.25">
      <c r="A3140" s="13" t="s">
        <v>341</v>
      </c>
      <c r="B3140" s="13" t="s">
        <v>3505</v>
      </c>
      <c r="C3140" s="13" t="s">
        <v>4112</v>
      </c>
      <c r="D3140" s="13" t="s">
        <v>4149</v>
      </c>
      <c r="E3140">
        <v>20344</v>
      </c>
    </row>
    <row r="3141" spans="1:5" x14ac:dyDescent="0.25">
      <c r="A3141" s="13" t="s">
        <v>341</v>
      </c>
      <c r="B3141" s="13" t="s">
        <v>3506</v>
      </c>
      <c r="C3141" s="13" t="s">
        <v>4112</v>
      </c>
      <c r="D3141" s="13" t="s">
        <v>4149</v>
      </c>
      <c r="E3141">
        <v>21320</v>
      </c>
    </row>
    <row r="3142" spans="1:5" x14ac:dyDescent="0.25">
      <c r="A3142" s="13" t="s">
        <v>341</v>
      </c>
      <c r="B3142" s="13" t="s">
        <v>3507</v>
      </c>
      <c r="C3142" s="13" t="s">
        <v>4112</v>
      </c>
      <c r="D3142" s="13" t="s">
        <v>4149</v>
      </c>
      <c r="E3142">
        <v>19306</v>
      </c>
    </row>
    <row r="3143" spans="1:5" x14ac:dyDescent="0.25">
      <c r="A3143" s="13" t="s">
        <v>341</v>
      </c>
      <c r="B3143" s="13" t="s">
        <v>3508</v>
      </c>
      <c r="C3143" s="13" t="s">
        <v>4112</v>
      </c>
      <c r="D3143" s="13" t="s">
        <v>4149</v>
      </c>
      <c r="E3143">
        <v>20994</v>
      </c>
    </row>
    <row r="3144" spans="1:5" x14ac:dyDescent="0.25">
      <c r="A3144" s="13" t="s">
        <v>341</v>
      </c>
      <c r="B3144" s="13" t="s">
        <v>3509</v>
      </c>
      <c r="C3144" s="13" t="s">
        <v>4112</v>
      </c>
      <c r="D3144" s="13" t="s">
        <v>4149</v>
      </c>
      <c r="E3144">
        <v>27502</v>
      </c>
    </row>
    <row r="3145" spans="1:5" x14ac:dyDescent="0.25">
      <c r="A3145" s="13" t="s">
        <v>341</v>
      </c>
      <c r="B3145" s="13" t="s">
        <v>3510</v>
      </c>
      <c r="C3145" s="13" t="s">
        <v>4112</v>
      </c>
      <c r="D3145" s="13" t="s">
        <v>4149</v>
      </c>
      <c r="E3145">
        <v>22956</v>
      </c>
    </row>
    <row r="3146" spans="1:5" x14ac:dyDescent="0.25">
      <c r="A3146" s="13" t="s">
        <v>341</v>
      </c>
      <c r="B3146" s="13" t="s">
        <v>3511</v>
      </c>
      <c r="C3146" s="13" t="s">
        <v>4112</v>
      </c>
      <c r="D3146" s="13" t="s">
        <v>4149</v>
      </c>
      <c r="E3146">
        <v>19406</v>
      </c>
    </row>
    <row r="3147" spans="1:5" x14ac:dyDescent="0.25">
      <c r="A3147" s="13" t="s">
        <v>341</v>
      </c>
      <c r="B3147" s="13" t="s">
        <v>3512</v>
      </c>
      <c r="C3147" s="13" t="s">
        <v>4112</v>
      </c>
      <c r="D3147" s="13" t="s">
        <v>4149</v>
      </c>
      <c r="E3147">
        <v>19306</v>
      </c>
    </row>
    <row r="3148" spans="1:5" x14ac:dyDescent="0.25">
      <c r="A3148" s="13" t="s">
        <v>341</v>
      </c>
      <c r="B3148" s="13" t="s">
        <v>3513</v>
      </c>
      <c r="C3148" s="13" t="s">
        <v>4112</v>
      </c>
      <c r="D3148" s="13" t="s">
        <v>4149</v>
      </c>
      <c r="E3148">
        <v>23282</v>
      </c>
    </row>
    <row r="3149" spans="1:5" x14ac:dyDescent="0.25">
      <c r="A3149" s="13" t="s">
        <v>341</v>
      </c>
      <c r="B3149" s="13" t="s">
        <v>3514</v>
      </c>
      <c r="C3149" s="13" t="s">
        <v>4112</v>
      </c>
      <c r="D3149" s="13" t="s">
        <v>4149</v>
      </c>
      <c r="E3149">
        <v>29078</v>
      </c>
    </row>
    <row r="3150" spans="1:5" x14ac:dyDescent="0.25">
      <c r="A3150" s="13" t="s">
        <v>358</v>
      </c>
      <c r="B3150" s="13" t="s">
        <v>3515</v>
      </c>
      <c r="C3150" s="13" t="s">
        <v>4112</v>
      </c>
      <c r="D3150" s="13" t="s">
        <v>4149</v>
      </c>
      <c r="E3150">
        <v>21320</v>
      </c>
    </row>
    <row r="3151" spans="1:5" x14ac:dyDescent="0.25">
      <c r="A3151" s="13" t="s">
        <v>358</v>
      </c>
      <c r="B3151" s="13" t="s">
        <v>3516</v>
      </c>
      <c r="C3151" s="13" t="s">
        <v>4112</v>
      </c>
      <c r="D3151" s="13" t="s">
        <v>4149</v>
      </c>
      <c r="E3151">
        <v>22956</v>
      </c>
    </row>
    <row r="3152" spans="1:5" x14ac:dyDescent="0.25">
      <c r="A3152" s="13" t="s">
        <v>358</v>
      </c>
      <c r="B3152" s="13" t="s">
        <v>3517</v>
      </c>
      <c r="C3152" s="13" t="s">
        <v>4112</v>
      </c>
      <c r="D3152" s="13" t="s">
        <v>4149</v>
      </c>
      <c r="E3152">
        <v>19662</v>
      </c>
    </row>
    <row r="3153" spans="1:5" x14ac:dyDescent="0.25">
      <c r="A3153" s="13" t="s">
        <v>358</v>
      </c>
      <c r="B3153" s="13" t="s">
        <v>3518</v>
      </c>
      <c r="C3153" s="13" t="s">
        <v>4112</v>
      </c>
      <c r="D3153" s="13" t="s">
        <v>4149</v>
      </c>
      <c r="E3153">
        <v>23932</v>
      </c>
    </row>
    <row r="3154" spans="1:5" x14ac:dyDescent="0.25">
      <c r="A3154" s="13" t="s">
        <v>358</v>
      </c>
      <c r="B3154" s="13" t="s">
        <v>3519</v>
      </c>
      <c r="C3154" s="13" t="s">
        <v>4112</v>
      </c>
      <c r="D3154" s="13" t="s">
        <v>4149</v>
      </c>
      <c r="E3154">
        <v>20668</v>
      </c>
    </row>
    <row r="3155" spans="1:5" x14ac:dyDescent="0.25">
      <c r="A3155" s="13" t="s">
        <v>358</v>
      </c>
      <c r="B3155" s="13" t="s">
        <v>3520</v>
      </c>
      <c r="C3155" s="13" t="s">
        <v>4112</v>
      </c>
      <c r="D3155" s="13" t="s">
        <v>4149</v>
      </c>
      <c r="E3155">
        <v>22742</v>
      </c>
    </row>
    <row r="3156" spans="1:5" x14ac:dyDescent="0.25">
      <c r="A3156" s="13" t="s">
        <v>358</v>
      </c>
      <c r="B3156" s="13" t="s">
        <v>2973</v>
      </c>
      <c r="C3156" s="13" t="s">
        <v>4112</v>
      </c>
      <c r="D3156" s="13" t="s">
        <v>4149</v>
      </c>
      <c r="E3156">
        <v>20994</v>
      </c>
    </row>
    <row r="3157" spans="1:5" x14ac:dyDescent="0.25">
      <c r="A3157" s="13" t="s">
        <v>358</v>
      </c>
      <c r="B3157" s="13" t="s">
        <v>3521</v>
      </c>
      <c r="C3157" s="13" t="s">
        <v>4112</v>
      </c>
      <c r="D3157" s="13" t="s">
        <v>4149</v>
      </c>
      <c r="E3157">
        <v>20344</v>
      </c>
    </row>
    <row r="3158" spans="1:5" x14ac:dyDescent="0.25">
      <c r="A3158" s="13" t="s">
        <v>358</v>
      </c>
      <c r="B3158" s="13" t="s">
        <v>3522</v>
      </c>
      <c r="C3158" s="13" t="s">
        <v>4112</v>
      </c>
      <c r="D3158" s="13" t="s">
        <v>4149</v>
      </c>
      <c r="E3158">
        <v>20008</v>
      </c>
    </row>
    <row r="3159" spans="1:5" x14ac:dyDescent="0.25">
      <c r="A3159" s="13" t="s">
        <v>358</v>
      </c>
      <c r="B3159" s="13" t="s">
        <v>3523</v>
      </c>
      <c r="C3159" s="13" t="s">
        <v>4112</v>
      </c>
      <c r="D3159" s="13" t="s">
        <v>4149</v>
      </c>
      <c r="E3159">
        <v>9480</v>
      </c>
    </row>
    <row r="3160" spans="1:5" x14ac:dyDescent="0.25">
      <c r="A3160" s="13" t="s">
        <v>358</v>
      </c>
      <c r="B3160" s="13" t="s">
        <v>3524</v>
      </c>
      <c r="C3160" s="13" t="s">
        <v>4112</v>
      </c>
      <c r="D3160" s="13" t="s">
        <v>4149</v>
      </c>
      <c r="E3160">
        <v>20008</v>
      </c>
    </row>
    <row r="3161" spans="1:5" x14ac:dyDescent="0.25">
      <c r="A3161" s="13" t="s">
        <v>358</v>
      </c>
      <c r="B3161" s="13" t="s">
        <v>3525</v>
      </c>
      <c r="C3161" s="13" t="s">
        <v>4112</v>
      </c>
      <c r="D3161" s="13" t="s">
        <v>4149</v>
      </c>
      <c r="E3161">
        <v>20344</v>
      </c>
    </row>
    <row r="3162" spans="1:5" x14ac:dyDescent="0.25">
      <c r="A3162" s="13" t="s">
        <v>358</v>
      </c>
      <c r="B3162" s="13" t="s">
        <v>3526</v>
      </c>
      <c r="C3162" s="13" t="s">
        <v>4112</v>
      </c>
      <c r="D3162" s="13" t="s">
        <v>4149</v>
      </c>
      <c r="E3162">
        <v>25344</v>
      </c>
    </row>
    <row r="3163" spans="1:5" x14ac:dyDescent="0.25">
      <c r="A3163" s="13" t="s">
        <v>358</v>
      </c>
      <c r="B3163" s="13" t="s">
        <v>3527</v>
      </c>
      <c r="C3163" s="13" t="s">
        <v>4112</v>
      </c>
      <c r="D3163" s="13" t="s">
        <v>4149</v>
      </c>
      <c r="E3163">
        <v>21320</v>
      </c>
    </row>
    <row r="3164" spans="1:5" x14ac:dyDescent="0.25">
      <c r="A3164" s="13" t="s">
        <v>358</v>
      </c>
      <c r="B3164" s="13" t="s">
        <v>3528</v>
      </c>
      <c r="C3164" s="13" t="s">
        <v>4112</v>
      </c>
      <c r="D3164" s="13" t="s">
        <v>4149</v>
      </c>
      <c r="E3164">
        <v>18960</v>
      </c>
    </row>
    <row r="3165" spans="1:5" x14ac:dyDescent="0.25">
      <c r="A3165" s="13" t="s">
        <v>358</v>
      </c>
      <c r="B3165" s="13" t="s">
        <v>3529</v>
      </c>
      <c r="C3165" s="13" t="s">
        <v>4112</v>
      </c>
      <c r="D3165" s="13" t="s">
        <v>4149</v>
      </c>
      <c r="E3165">
        <v>21970</v>
      </c>
    </row>
    <row r="3166" spans="1:5" x14ac:dyDescent="0.25">
      <c r="A3166" s="13" t="s">
        <v>358</v>
      </c>
      <c r="B3166" s="13" t="s">
        <v>3530</v>
      </c>
      <c r="C3166" s="13" t="s">
        <v>4112</v>
      </c>
      <c r="D3166" s="13" t="s">
        <v>4149</v>
      </c>
      <c r="E3166">
        <v>21162</v>
      </c>
    </row>
    <row r="3167" spans="1:5" x14ac:dyDescent="0.25">
      <c r="A3167" s="13" t="s">
        <v>358</v>
      </c>
      <c r="B3167" s="13" t="s">
        <v>3531</v>
      </c>
      <c r="C3167" s="13" t="s">
        <v>4112</v>
      </c>
      <c r="D3167" s="13" t="s">
        <v>4149</v>
      </c>
      <c r="E3167">
        <v>21754</v>
      </c>
    </row>
    <row r="3168" spans="1:5" x14ac:dyDescent="0.25">
      <c r="A3168" s="13" t="s">
        <v>358</v>
      </c>
      <c r="B3168" s="13" t="s">
        <v>3532</v>
      </c>
      <c r="C3168" s="13" t="s">
        <v>4112</v>
      </c>
      <c r="D3168" s="13" t="s">
        <v>4149</v>
      </c>
      <c r="E3168">
        <v>20668</v>
      </c>
    </row>
    <row r="3169" spans="1:5" x14ac:dyDescent="0.25">
      <c r="A3169" s="13" t="s">
        <v>358</v>
      </c>
      <c r="B3169" s="13" t="s">
        <v>3533</v>
      </c>
      <c r="C3169" s="13" t="s">
        <v>4112</v>
      </c>
      <c r="D3169" s="13" t="s">
        <v>4149</v>
      </c>
      <c r="E3169">
        <v>20668</v>
      </c>
    </row>
    <row r="3170" spans="1:5" x14ac:dyDescent="0.25">
      <c r="A3170" s="13" t="s">
        <v>358</v>
      </c>
      <c r="B3170" s="13" t="s">
        <v>3534</v>
      </c>
      <c r="C3170" s="13" t="s">
        <v>4112</v>
      </c>
      <c r="D3170" s="13" t="s">
        <v>4149</v>
      </c>
      <c r="E3170">
        <v>22956</v>
      </c>
    </row>
    <row r="3171" spans="1:5" x14ac:dyDescent="0.25">
      <c r="A3171" s="13" t="s">
        <v>358</v>
      </c>
      <c r="B3171" s="13" t="s">
        <v>3535</v>
      </c>
      <c r="C3171" s="13" t="s">
        <v>4112</v>
      </c>
      <c r="D3171" s="13" t="s">
        <v>4149</v>
      </c>
      <c r="E3171">
        <v>18960</v>
      </c>
    </row>
    <row r="3172" spans="1:5" x14ac:dyDescent="0.25">
      <c r="A3172" s="13" t="s">
        <v>358</v>
      </c>
      <c r="B3172" s="13" t="s">
        <v>3536</v>
      </c>
      <c r="C3172" s="13" t="s">
        <v>4112</v>
      </c>
      <c r="D3172" s="13" t="s">
        <v>4149</v>
      </c>
      <c r="E3172">
        <v>20668</v>
      </c>
    </row>
    <row r="3173" spans="1:5" x14ac:dyDescent="0.25">
      <c r="A3173" s="13" t="s">
        <v>358</v>
      </c>
      <c r="B3173" s="13" t="s">
        <v>3537</v>
      </c>
      <c r="C3173" s="13" t="s">
        <v>4112</v>
      </c>
      <c r="D3173" s="13" t="s">
        <v>4149</v>
      </c>
      <c r="E3173">
        <v>20176</v>
      </c>
    </row>
    <row r="3174" spans="1:5" x14ac:dyDescent="0.25">
      <c r="A3174" s="13" t="s">
        <v>358</v>
      </c>
      <c r="B3174" s="13" t="s">
        <v>3538</v>
      </c>
      <c r="C3174" s="13" t="s">
        <v>4112</v>
      </c>
      <c r="D3174" s="13" t="s">
        <v>4149</v>
      </c>
      <c r="E3174">
        <v>28132</v>
      </c>
    </row>
    <row r="3175" spans="1:5" x14ac:dyDescent="0.25">
      <c r="A3175" s="13" t="s">
        <v>358</v>
      </c>
      <c r="B3175" s="13" t="s">
        <v>3539</v>
      </c>
      <c r="C3175" s="13" t="s">
        <v>4112</v>
      </c>
      <c r="D3175" s="13" t="s">
        <v>4149</v>
      </c>
      <c r="E3175">
        <v>21970</v>
      </c>
    </row>
    <row r="3176" spans="1:5" x14ac:dyDescent="0.25">
      <c r="A3176" s="13" t="s">
        <v>358</v>
      </c>
      <c r="B3176" s="13" t="s">
        <v>847</v>
      </c>
      <c r="C3176" s="13" t="s">
        <v>4112</v>
      </c>
      <c r="D3176" s="13" t="s">
        <v>4149</v>
      </c>
      <c r="E3176">
        <v>23932</v>
      </c>
    </row>
    <row r="3177" spans="1:5" x14ac:dyDescent="0.25">
      <c r="A3177" s="13" t="s">
        <v>358</v>
      </c>
      <c r="B3177" s="13" t="s">
        <v>3540</v>
      </c>
      <c r="C3177" s="13" t="s">
        <v>4112</v>
      </c>
      <c r="D3177" s="13" t="s">
        <v>4149</v>
      </c>
      <c r="E3177">
        <v>19662</v>
      </c>
    </row>
    <row r="3178" spans="1:5" x14ac:dyDescent="0.25">
      <c r="A3178" s="13" t="s">
        <v>358</v>
      </c>
      <c r="B3178" s="13" t="s">
        <v>3541</v>
      </c>
      <c r="C3178" s="13" t="s">
        <v>4112</v>
      </c>
      <c r="D3178" s="13" t="s">
        <v>4149</v>
      </c>
      <c r="E3178">
        <v>22632</v>
      </c>
    </row>
    <row r="3179" spans="1:5" x14ac:dyDescent="0.25">
      <c r="A3179" s="13" t="s">
        <v>358</v>
      </c>
      <c r="B3179" s="13" t="s">
        <v>3542</v>
      </c>
      <c r="C3179" s="13" t="s">
        <v>4112</v>
      </c>
      <c r="D3179" s="13" t="s">
        <v>4149</v>
      </c>
      <c r="E3179">
        <v>22632</v>
      </c>
    </row>
    <row r="3180" spans="1:5" x14ac:dyDescent="0.25">
      <c r="A3180" s="13" t="s">
        <v>358</v>
      </c>
      <c r="B3180" s="13" t="s">
        <v>3543</v>
      </c>
      <c r="C3180" s="13" t="s">
        <v>4112</v>
      </c>
      <c r="D3180" s="13" t="s">
        <v>4149</v>
      </c>
      <c r="E3180">
        <v>28762</v>
      </c>
    </row>
    <row r="3181" spans="1:5" x14ac:dyDescent="0.25">
      <c r="A3181" s="13" t="s">
        <v>358</v>
      </c>
      <c r="B3181" s="13" t="s">
        <v>3544</v>
      </c>
      <c r="C3181" s="13" t="s">
        <v>4112</v>
      </c>
      <c r="D3181" s="13" t="s">
        <v>4149</v>
      </c>
      <c r="E3181">
        <v>21644</v>
      </c>
    </row>
    <row r="3182" spans="1:5" x14ac:dyDescent="0.25">
      <c r="A3182" s="13" t="s">
        <v>358</v>
      </c>
      <c r="B3182" s="13" t="s">
        <v>3545</v>
      </c>
      <c r="C3182" s="13" t="s">
        <v>4112</v>
      </c>
      <c r="D3182" s="13" t="s">
        <v>4149</v>
      </c>
      <c r="E3182">
        <v>20668</v>
      </c>
    </row>
    <row r="3183" spans="1:5" x14ac:dyDescent="0.25">
      <c r="A3183" s="13" t="s">
        <v>358</v>
      </c>
      <c r="B3183" s="13" t="s">
        <v>3546</v>
      </c>
      <c r="C3183" s="13" t="s">
        <v>4112</v>
      </c>
      <c r="D3183" s="13" t="s">
        <v>4149</v>
      </c>
      <c r="E3183">
        <v>20176</v>
      </c>
    </row>
    <row r="3184" spans="1:5" x14ac:dyDescent="0.25">
      <c r="A3184" s="13" t="s">
        <v>358</v>
      </c>
      <c r="B3184" s="13" t="s">
        <v>3547</v>
      </c>
      <c r="C3184" s="13" t="s">
        <v>4112</v>
      </c>
      <c r="D3184" s="13" t="s">
        <v>4149</v>
      </c>
      <c r="E3184">
        <v>21970</v>
      </c>
    </row>
    <row r="3185" spans="1:5" x14ac:dyDescent="0.25">
      <c r="A3185" s="13" t="s">
        <v>358</v>
      </c>
      <c r="B3185" s="13" t="s">
        <v>3548</v>
      </c>
      <c r="C3185" s="13" t="s">
        <v>4112</v>
      </c>
      <c r="D3185" s="13" t="s">
        <v>4149</v>
      </c>
      <c r="E3185">
        <v>20668</v>
      </c>
    </row>
    <row r="3186" spans="1:5" x14ac:dyDescent="0.25">
      <c r="A3186" s="13" t="s">
        <v>358</v>
      </c>
      <c r="B3186" s="13" t="s">
        <v>3549</v>
      </c>
      <c r="C3186" s="13" t="s">
        <v>4112</v>
      </c>
      <c r="D3186" s="13" t="s">
        <v>4149</v>
      </c>
      <c r="E3186">
        <v>21644</v>
      </c>
    </row>
    <row r="3187" spans="1:5" x14ac:dyDescent="0.25">
      <c r="A3187" s="13" t="s">
        <v>358</v>
      </c>
      <c r="B3187" s="13" t="s">
        <v>3550</v>
      </c>
      <c r="C3187" s="13" t="s">
        <v>4112</v>
      </c>
      <c r="D3187" s="13" t="s">
        <v>4149</v>
      </c>
      <c r="E3187">
        <v>23608</v>
      </c>
    </row>
    <row r="3188" spans="1:5" x14ac:dyDescent="0.25">
      <c r="A3188" s="13" t="s">
        <v>358</v>
      </c>
      <c r="B3188" s="13" t="s">
        <v>3551</v>
      </c>
      <c r="C3188" s="13" t="s">
        <v>4112</v>
      </c>
      <c r="D3188" s="13" t="s">
        <v>4149</v>
      </c>
      <c r="E3188">
        <v>23932</v>
      </c>
    </row>
    <row r="3189" spans="1:5" x14ac:dyDescent="0.25">
      <c r="A3189" s="13" t="s">
        <v>358</v>
      </c>
      <c r="B3189" s="13" t="s">
        <v>3552</v>
      </c>
      <c r="C3189" s="13" t="s">
        <v>4112</v>
      </c>
      <c r="D3189" s="13" t="s">
        <v>4149</v>
      </c>
      <c r="E3189">
        <v>21644</v>
      </c>
    </row>
    <row r="3190" spans="1:5" x14ac:dyDescent="0.25">
      <c r="A3190" s="13" t="s">
        <v>358</v>
      </c>
      <c r="B3190" s="13" t="s">
        <v>3553</v>
      </c>
      <c r="C3190" s="13" t="s">
        <v>4112</v>
      </c>
      <c r="D3190" s="13" t="s">
        <v>4149</v>
      </c>
      <c r="E3190">
        <v>24584</v>
      </c>
    </row>
    <row r="3191" spans="1:5" x14ac:dyDescent="0.25">
      <c r="A3191" s="13" t="s">
        <v>342</v>
      </c>
      <c r="B3191" s="13" t="s">
        <v>3554</v>
      </c>
      <c r="C3191" s="13" t="s">
        <v>4112</v>
      </c>
      <c r="D3191" s="13" t="s">
        <v>4149</v>
      </c>
      <c r="E3191">
        <v>20994</v>
      </c>
    </row>
    <row r="3192" spans="1:5" x14ac:dyDescent="0.25">
      <c r="A3192" s="13" t="s">
        <v>342</v>
      </c>
      <c r="B3192" s="13" t="s">
        <v>3555</v>
      </c>
      <c r="C3192" s="13" t="s">
        <v>4112</v>
      </c>
      <c r="D3192" s="13" t="s">
        <v>4149</v>
      </c>
      <c r="E3192">
        <v>22306</v>
      </c>
    </row>
    <row r="3193" spans="1:5" x14ac:dyDescent="0.25">
      <c r="A3193" s="13" t="s">
        <v>342</v>
      </c>
      <c r="B3193" s="13" t="s">
        <v>3556</v>
      </c>
      <c r="C3193" s="13" t="s">
        <v>4112</v>
      </c>
      <c r="D3193" s="13" t="s">
        <v>4149</v>
      </c>
      <c r="E3193">
        <v>19180</v>
      </c>
    </row>
    <row r="3194" spans="1:5" x14ac:dyDescent="0.25">
      <c r="A3194" s="13" t="s">
        <v>342</v>
      </c>
      <c r="B3194" s="13" t="s">
        <v>3557</v>
      </c>
      <c r="C3194" s="13" t="s">
        <v>4112</v>
      </c>
      <c r="D3194" s="13" t="s">
        <v>4149</v>
      </c>
      <c r="E3194">
        <v>18960</v>
      </c>
    </row>
    <row r="3195" spans="1:5" x14ac:dyDescent="0.25">
      <c r="A3195" s="13" t="s">
        <v>342</v>
      </c>
      <c r="B3195" s="13" t="s">
        <v>3558</v>
      </c>
      <c r="C3195" s="13" t="s">
        <v>4112</v>
      </c>
      <c r="D3195" s="13" t="s">
        <v>4149</v>
      </c>
      <c r="E3195">
        <v>20668</v>
      </c>
    </row>
    <row r="3196" spans="1:5" x14ac:dyDescent="0.25">
      <c r="A3196" s="13" t="s">
        <v>342</v>
      </c>
      <c r="B3196" s="13" t="s">
        <v>3559</v>
      </c>
      <c r="C3196" s="13" t="s">
        <v>4112</v>
      </c>
      <c r="D3196" s="13" t="s">
        <v>4149</v>
      </c>
      <c r="E3196">
        <v>21320</v>
      </c>
    </row>
    <row r="3197" spans="1:5" x14ac:dyDescent="0.25">
      <c r="A3197" s="13" t="s">
        <v>342</v>
      </c>
      <c r="B3197" s="13" t="s">
        <v>3560</v>
      </c>
      <c r="C3197" s="13" t="s">
        <v>4112</v>
      </c>
      <c r="D3197" s="13" t="s">
        <v>4149</v>
      </c>
      <c r="E3197">
        <v>23608</v>
      </c>
    </row>
    <row r="3198" spans="1:5" x14ac:dyDescent="0.25">
      <c r="A3198" s="13" t="s">
        <v>342</v>
      </c>
      <c r="B3198" s="13" t="s">
        <v>3561</v>
      </c>
      <c r="C3198" s="13" t="s">
        <v>4112</v>
      </c>
      <c r="D3198" s="13" t="s">
        <v>4149</v>
      </c>
      <c r="E3198">
        <v>21644</v>
      </c>
    </row>
    <row r="3199" spans="1:5" x14ac:dyDescent="0.25">
      <c r="A3199" s="13" t="s">
        <v>342</v>
      </c>
      <c r="B3199" s="13" t="s">
        <v>3562</v>
      </c>
      <c r="C3199" s="13" t="s">
        <v>4112</v>
      </c>
      <c r="D3199" s="13" t="s">
        <v>4149</v>
      </c>
      <c r="E3199">
        <v>19662</v>
      </c>
    </row>
    <row r="3200" spans="1:5" x14ac:dyDescent="0.25">
      <c r="A3200" s="13" t="s">
        <v>342</v>
      </c>
      <c r="B3200" s="13" t="s">
        <v>3563</v>
      </c>
      <c r="C3200" s="13" t="s">
        <v>4112</v>
      </c>
      <c r="D3200" s="13" t="s">
        <v>4149</v>
      </c>
      <c r="E3200">
        <v>18960</v>
      </c>
    </row>
    <row r="3201" spans="1:5" x14ac:dyDescent="0.25">
      <c r="A3201" s="13" t="s">
        <v>342</v>
      </c>
      <c r="B3201" s="13" t="s">
        <v>3564</v>
      </c>
      <c r="C3201" s="13" t="s">
        <v>4112</v>
      </c>
      <c r="D3201" s="13" t="s">
        <v>4149</v>
      </c>
      <c r="E3201">
        <v>19306</v>
      </c>
    </row>
    <row r="3202" spans="1:5" x14ac:dyDescent="0.25">
      <c r="A3202" s="13" t="s">
        <v>342</v>
      </c>
      <c r="B3202" s="13" t="s">
        <v>3565</v>
      </c>
      <c r="C3202" s="13" t="s">
        <v>4112</v>
      </c>
      <c r="D3202" s="13" t="s">
        <v>4149</v>
      </c>
      <c r="E3202">
        <v>20008</v>
      </c>
    </row>
    <row r="3203" spans="1:5" x14ac:dyDescent="0.25">
      <c r="A3203" s="13" t="s">
        <v>342</v>
      </c>
      <c r="B3203" s="13" t="s">
        <v>3566</v>
      </c>
      <c r="C3203" s="13" t="s">
        <v>4112</v>
      </c>
      <c r="D3203" s="13" t="s">
        <v>4149</v>
      </c>
      <c r="E3203">
        <v>20344</v>
      </c>
    </row>
    <row r="3204" spans="1:5" x14ac:dyDescent="0.25">
      <c r="A3204" s="13" t="s">
        <v>342</v>
      </c>
      <c r="B3204" s="13" t="s">
        <v>3567</v>
      </c>
      <c r="C3204" s="13" t="s">
        <v>4112</v>
      </c>
      <c r="D3204" s="13" t="s">
        <v>4149</v>
      </c>
      <c r="E3204">
        <v>19306</v>
      </c>
    </row>
    <row r="3205" spans="1:5" x14ac:dyDescent="0.25">
      <c r="A3205" s="13" t="s">
        <v>342</v>
      </c>
      <c r="B3205" s="13" t="s">
        <v>3568</v>
      </c>
      <c r="C3205" s="13" t="s">
        <v>4112</v>
      </c>
      <c r="D3205" s="13" t="s">
        <v>4149</v>
      </c>
      <c r="E3205">
        <v>19636</v>
      </c>
    </row>
    <row r="3206" spans="1:5" x14ac:dyDescent="0.25">
      <c r="A3206" s="13" t="s">
        <v>343</v>
      </c>
      <c r="B3206" s="13" t="s">
        <v>3569</v>
      </c>
      <c r="C3206" s="13" t="s">
        <v>4112</v>
      </c>
      <c r="D3206" s="13" t="s">
        <v>4149</v>
      </c>
      <c r="E3206">
        <v>21420</v>
      </c>
    </row>
    <row r="3207" spans="1:5" x14ac:dyDescent="0.25">
      <c r="A3207" s="13" t="s">
        <v>343</v>
      </c>
      <c r="B3207" s="13" t="s">
        <v>3570</v>
      </c>
      <c r="C3207" s="13" t="s">
        <v>4112</v>
      </c>
      <c r="D3207" s="13" t="s">
        <v>4149</v>
      </c>
      <c r="E3207">
        <v>24914</v>
      </c>
    </row>
    <row r="3208" spans="1:5" x14ac:dyDescent="0.25">
      <c r="A3208" s="13" t="s">
        <v>343</v>
      </c>
      <c r="B3208" s="13" t="s">
        <v>3571</v>
      </c>
      <c r="C3208" s="13" t="s">
        <v>4112</v>
      </c>
      <c r="D3208" s="13" t="s">
        <v>4149</v>
      </c>
      <c r="E3208">
        <v>22306</v>
      </c>
    </row>
    <row r="3209" spans="1:5" x14ac:dyDescent="0.25">
      <c r="A3209" s="13" t="s">
        <v>343</v>
      </c>
      <c r="B3209" s="13" t="s">
        <v>3572</v>
      </c>
      <c r="C3209" s="13" t="s">
        <v>4112</v>
      </c>
      <c r="D3209" s="13" t="s">
        <v>4149</v>
      </c>
      <c r="E3209">
        <v>10497</v>
      </c>
    </row>
    <row r="3210" spans="1:5" x14ac:dyDescent="0.25">
      <c r="A3210" s="13" t="s">
        <v>343</v>
      </c>
      <c r="B3210" s="13" t="s">
        <v>3573</v>
      </c>
      <c r="C3210" s="13" t="s">
        <v>4112</v>
      </c>
      <c r="D3210" s="13" t="s">
        <v>4149</v>
      </c>
      <c r="E3210">
        <v>20668</v>
      </c>
    </row>
    <row r="3211" spans="1:5" x14ac:dyDescent="0.25">
      <c r="A3211" s="13" t="s">
        <v>343</v>
      </c>
      <c r="B3211" s="13" t="s">
        <v>3574</v>
      </c>
      <c r="C3211" s="13" t="s">
        <v>4112</v>
      </c>
      <c r="D3211" s="13" t="s">
        <v>4149</v>
      </c>
      <c r="E3211">
        <v>22168</v>
      </c>
    </row>
    <row r="3212" spans="1:5" x14ac:dyDescent="0.25">
      <c r="A3212" s="13" t="s">
        <v>343</v>
      </c>
      <c r="B3212" s="13" t="s">
        <v>3575</v>
      </c>
      <c r="C3212" s="13" t="s">
        <v>4112</v>
      </c>
      <c r="D3212" s="13" t="s">
        <v>4149</v>
      </c>
      <c r="E3212">
        <v>23470</v>
      </c>
    </row>
    <row r="3213" spans="1:5" x14ac:dyDescent="0.25">
      <c r="A3213" s="13" t="s">
        <v>343</v>
      </c>
      <c r="B3213" s="13" t="s">
        <v>3576</v>
      </c>
      <c r="C3213" s="13" t="s">
        <v>4112</v>
      </c>
      <c r="D3213" s="13" t="s">
        <v>4149</v>
      </c>
      <c r="E3213">
        <v>19662</v>
      </c>
    </row>
    <row r="3214" spans="1:5" x14ac:dyDescent="0.25">
      <c r="A3214" s="13" t="s">
        <v>343</v>
      </c>
      <c r="B3214" s="13" t="s">
        <v>3577</v>
      </c>
      <c r="C3214" s="13" t="s">
        <v>4112</v>
      </c>
      <c r="D3214" s="13" t="s">
        <v>4149</v>
      </c>
      <c r="E3214">
        <v>21970</v>
      </c>
    </row>
    <row r="3215" spans="1:5" x14ac:dyDescent="0.25">
      <c r="A3215" s="13" t="s">
        <v>343</v>
      </c>
      <c r="B3215" s="13" t="s">
        <v>3578</v>
      </c>
      <c r="C3215" s="13" t="s">
        <v>4112</v>
      </c>
      <c r="D3215" s="13" t="s">
        <v>4149</v>
      </c>
      <c r="E3215">
        <v>20228</v>
      </c>
    </row>
    <row r="3216" spans="1:5" x14ac:dyDescent="0.25">
      <c r="A3216" s="13" t="s">
        <v>343</v>
      </c>
      <c r="B3216" s="13" t="s">
        <v>3579</v>
      </c>
      <c r="C3216" s="13" t="s">
        <v>4112</v>
      </c>
      <c r="D3216" s="13" t="s">
        <v>4149</v>
      </c>
      <c r="E3216">
        <v>26536</v>
      </c>
    </row>
    <row r="3217" spans="1:5" x14ac:dyDescent="0.25">
      <c r="A3217" s="13" t="s">
        <v>343</v>
      </c>
      <c r="B3217" s="13" t="s">
        <v>3580</v>
      </c>
      <c r="C3217" s="13" t="s">
        <v>4112</v>
      </c>
      <c r="D3217" s="13" t="s">
        <v>4149</v>
      </c>
      <c r="E3217">
        <v>27502</v>
      </c>
    </row>
    <row r="3218" spans="1:5" x14ac:dyDescent="0.25">
      <c r="A3218" s="13" t="s">
        <v>343</v>
      </c>
      <c r="B3218" s="13" t="s">
        <v>3581</v>
      </c>
      <c r="C3218" s="13" t="s">
        <v>4112</v>
      </c>
      <c r="D3218" s="13" t="s">
        <v>4149</v>
      </c>
      <c r="E3218">
        <v>19662</v>
      </c>
    </row>
    <row r="3219" spans="1:5" x14ac:dyDescent="0.25">
      <c r="A3219" s="13" t="s">
        <v>343</v>
      </c>
      <c r="B3219" s="13" t="s">
        <v>3582</v>
      </c>
      <c r="C3219" s="13" t="s">
        <v>4112</v>
      </c>
      <c r="D3219" s="13" t="s">
        <v>4149</v>
      </c>
      <c r="E3219">
        <v>22194</v>
      </c>
    </row>
    <row r="3220" spans="1:5" x14ac:dyDescent="0.25">
      <c r="A3220" s="13" t="s">
        <v>343</v>
      </c>
      <c r="B3220" s="13" t="s">
        <v>3583</v>
      </c>
      <c r="C3220" s="13" t="s">
        <v>4112</v>
      </c>
      <c r="D3220" s="13" t="s">
        <v>4149</v>
      </c>
      <c r="E3220">
        <v>20994</v>
      </c>
    </row>
    <row r="3221" spans="1:5" x14ac:dyDescent="0.25">
      <c r="A3221" s="13" t="s">
        <v>343</v>
      </c>
      <c r="B3221" s="13" t="s">
        <v>3584</v>
      </c>
      <c r="C3221" s="13" t="s">
        <v>4112</v>
      </c>
      <c r="D3221" s="13" t="s">
        <v>4149</v>
      </c>
      <c r="E3221">
        <v>21320</v>
      </c>
    </row>
    <row r="3222" spans="1:5" x14ac:dyDescent="0.25">
      <c r="A3222" s="13" t="s">
        <v>343</v>
      </c>
      <c r="B3222" s="13" t="s">
        <v>3585</v>
      </c>
      <c r="C3222" s="13" t="s">
        <v>4112</v>
      </c>
      <c r="D3222" s="13" t="s">
        <v>4149</v>
      </c>
      <c r="E3222">
        <v>24694</v>
      </c>
    </row>
    <row r="3223" spans="1:5" x14ac:dyDescent="0.25">
      <c r="A3223" s="13" t="s">
        <v>343</v>
      </c>
      <c r="B3223" s="13" t="s">
        <v>3586</v>
      </c>
      <c r="C3223" s="13" t="s">
        <v>4112</v>
      </c>
      <c r="D3223" s="13" t="s">
        <v>4149</v>
      </c>
      <c r="E3223">
        <v>20668</v>
      </c>
    </row>
    <row r="3224" spans="1:5" x14ac:dyDescent="0.25">
      <c r="A3224" s="13" t="s">
        <v>343</v>
      </c>
      <c r="B3224" s="13" t="s">
        <v>3587</v>
      </c>
      <c r="C3224" s="13" t="s">
        <v>4112</v>
      </c>
      <c r="D3224" s="13" t="s">
        <v>4149</v>
      </c>
      <c r="E3224">
        <v>23608</v>
      </c>
    </row>
    <row r="3225" spans="1:5" x14ac:dyDescent="0.25">
      <c r="A3225" s="13" t="s">
        <v>343</v>
      </c>
      <c r="B3225" s="13" t="s">
        <v>3588</v>
      </c>
      <c r="C3225" s="13" t="s">
        <v>4112</v>
      </c>
      <c r="D3225" s="13" t="s">
        <v>4149</v>
      </c>
      <c r="E3225">
        <v>20344</v>
      </c>
    </row>
    <row r="3226" spans="1:5" x14ac:dyDescent="0.25">
      <c r="A3226" s="13" t="s">
        <v>343</v>
      </c>
      <c r="B3226" s="13" t="s">
        <v>3589</v>
      </c>
      <c r="C3226" s="13" t="s">
        <v>4112</v>
      </c>
      <c r="D3226" s="13" t="s">
        <v>4149</v>
      </c>
      <c r="E3226">
        <v>21644</v>
      </c>
    </row>
    <row r="3227" spans="1:5" x14ac:dyDescent="0.25">
      <c r="A3227" s="13" t="s">
        <v>343</v>
      </c>
      <c r="B3227" s="13" t="s">
        <v>3590</v>
      </c>
      <c r="C3227" s="13" t="s">
        <v>4112</v>
      </c>
      <c r="D3227" s="13" t="s">
        <v>4149</v>
      </c>
      <c r="E3227">
        <v>19406</v>
      </c>
    </row>
    <row r="3228" spans="1:5" x14ac:dyDescent="0.25">
      <c r="A3228" s="13" t="s">
        <v>343</v>
      </c>
      <c r="B3228" s="13" t="s">
        <v>3591</v>
      </c>
      <c r="C3228" s="13" t="s">
        <v>4112</v>
      </c>
      <c r="D3228" s="13" t="s">
        <v>4149</v>
      </c>
      <c r="E3228">
        <v>20344</v>
      </c>
    </row>
    <row r="3229" spans="1:5" x14ac:dyDescent="0.25">
      <c r="A3229" s="13" t="s">
        <v>343</v>
      </c>
      <c r="B3229" s="13" t="s">
        <v>3592</v>
      </c>
      <c r="C3229" s="13" t="s">
        <v>4112</v>
      </c>
      <c r="D3229" s="13" t="s">
        <v>4149</v>
      </c>
      <c r="E3229">
        <v>30650</v>
      </c>
    </row>
    <row r="3230" spans="1:5" x14ac:dyDescent="0.25">
      <c r="A3230" s="13" t="s">
        <v>344</v>
      </c>
      <c r="B3230" s="13" t="s">
        <v>3593</v>
      </c>
      <c r="C3230" s="13" t="s">
        <v>4112</v>
      </c>
      <c r="D3230" s="13" t="s">
        <v>4149</v>
      </c>
      <c r="E3230">
        <v>30960</v>
      </c>
    </row>
    <row r="3231" spans="1:5" x14ac:dyDescent="0.25">
      <c r="A3231" s="13" t="s">
        <v>344</v>
      </c>
      <c r="B3231" s="13" t="s">
        <v>3594</v>
      </c>
      <c r="C3231" s="13" t="s">
        <v>4112</v>
      </c>
      <c r="D3231" s="13" t="s">
        <v>4149</v>
      </c>
      <c r="E3231">
        <v>18960</v>
      </c>
    </row>
    <row r="3232" spans="1:5" x14ac:dyDescent="0.25">
      <c r="A3232" s="13" t="s">
        <v>344</v>
      </c>
      <c r="B3232" s="13" t="s">
        <v>3595</v>
      </c>
      <c r="C3232" s="13" t="s">
        <v>4112</v>
      </c>
      <c r="D3232" s="13" t="s">
        <v>4149</v>
      </c>
      <c r="E3232">
        <v>20652</v>
      </c>
    </row>
    <row r="3233" spans="1:5" x14ac:dyDescent="0.25">
      <c r="A3233" s="13" t="s">
        <v>344</v>
      </c>
      <c r="B3233" s="13" t="s">
        <v>3596</v>
      </c>
      <c r="C3233" s="13" t="s">
        <v>4112</v>
      </c>
      <c r="D3233" s="13" t="s">
        <v>4149</v>
      </c>
      <c r="E3233">
        <v>27818</v>
      </c>
    </row>
    <row r="3234" spans="1:5" x14ac:dyDescent="0.25">
      <c r="A3234" s="13" t="s">
        <v>344</v>
      </c>
      <c r="B3234" s="13" t="s">
        <v>3597</v>
      </c>
      <c r="C3234" s="13" t="s">
        <v>4112</v>
      </c>
      <c r="D3234" s="13" t="s">
        <v>4149</v>
      </c>
      <c r="E3234">
        <v>27818</v>
      </c>
    </row>
    <row r="3235" spans="1:5" x14ac:dyDescent="0.25">
      <c r="A3235" s="13" t="s">
        <v>344</v>
      </c>
      <c r="B3235" s="13" t="s">
        <v>3598</v>
      </c>
      <c r="C3235" s="13" t="s">
        <v>4112</v>
      </c>
      <c r="D3235" s="13" t="s">
        <v>4149</v>
      </c>
      <c r="E3235">
        <v>22956</v>
      </c>
    </row>
    <row r="3236" spans="1:5" x14ac:dyDescent="0.25">
      <c r="A3236" s="13" t="s">
        <v>344</v>
      </c>
      <c r="B3236" s="13" t="s">
        <v>3599</v>
      </c>
      <c r="C3236" s="13" t="s">
        <v>4112</v>
      </c>
      <c r="D3236" s="13" t="s">
        <v>4149</v>
      </c>
      <c r="E3236">
        <v>20008</v>
      </c>
    </row>
    <row r="3237" spans="1:5" x14ac:dyDescent="0.25">
      <c r="A3237" s="13" t="s">
        <v>344</v>
      </c>
      <c r="B3237" s="13" t="s">
        <v>3600</v>
      </c>
      <c r="C3237" s="13" t="s">
        <v>4112</v>
      </c>
      <c r="D3237" s="13" t="s">
        <v>4149</v>
      </c>
      <c r="E3237">
        <v>19662</v>
      </c>
    </row>
    <row r="3238" spans="1:5" x14ac:dyDescent="0.25">
      <c r="A3238" s="13" t="s">
        <v>344</v>
      </c>
      <c r="B3238" s="13" t="s">
        <v>3601</v>
      </c>
      <c r="C3238" s="13" t="s">
        <v>4112</v>
      </c>
      <c r="D3238" s="13" t="s">
        <v>4149</v>
      </c>
      <c r="E3238">
        <v>21438</v>
      </c>
    </row>
    <row r="3239" spans="1:5" x14ac:dyDescent="0.25">
      <c r="A3239" s="13" t="s">
        <v>344</v>
      </c>
      <c r="B3239" s="13" t="s">
        <v>3602</v>
      </c>
      <c r="C3239" s="13" t="s">
        <v>4112</v>
      </c>
      <c r="D3239" s="13" t="s">
        <v>4149</v>
      </c>
      <c r="E3239">
        <v>19662</v>
      </c>
    </row>
    <row r="3240" spans="1:5" x14ac:dyDescent="0.25">
      <c r="A3240" s="13" t="s">
        <v>344</v>
      </c>
      <c r="B3240" s="13" t="s">
        <v>3603</v>
      </c>
      <c r="C3240" s="13" t="s">
        <v>4112</v>
      </c>
      <c r="D3240" s="13" t="s">
        <v>4149</v>
      </c>
      <c r="E3240">
        <v>19662</v>
      </c>
    </row>
    <row r="3241" spans="1:5" x14ac:dyDescent="0.25">
      <c r="A3241" s="13" t="s">
        <v>344</v>
      </c>
      <c r="B3241" s="13" t="s">
        <v>3604</v>
      </c>
      <c r="C3241" s="13" t="s">
        <v>4112</v>
      </c>
      <c r="D3241" s="13" t="s">
        <v>4149</v>
      </c>
      <c r="E3241">
        <v>18960</v>
      </c>
    </row>
    <row r="3242" spans="1:5" x14ac:dyDescent="0.25">
      <c r="A3242" s="13" t="s">
        <v>344</v>
      </c>
      <c r="B3242" s="13" t="s">
        <v>3605</v>
      </c>
      <c r="C3242" s="13" t="s">
        <v>4112</v>
      </c>
      <c r="D3242" s="13" t="s">
        <v>4149</v>
      </c>
      <c r="E3242">
        <v>21644</v>
      </c>
    </row>
    <row r="3243" spans="1:5" x14ac:dyDescent="0.25">
      <c r="A3243" s="13" t="s">
        <v>344</v>
      </c>
      <c r="B3243" s="13" t="s">
        <v>3606</v>
      </c>
      <c r="C3243" s="13" t="s">
        <v>4112</v>
      </c>
      <c r="D3243" s="13" t="s">
        <v>4149</v>
      </c>
      <c r="E3243">
        <v>19772</v>
      </c>
    </row>
    <row r="3244" spans="1:5" x14ac:dyDescent="0.25">
      <c r="A3244" s="13" t="s">
        <v>344</v>
      </c>
      <c r="B3244" s="13" t="s">
        <v>3607</v>
      </c>
      <c r="C3244" s="13" t="s">
        <v>4112</v>
      </c>
      <c r="D3244" s="13" t="s">
        <v>4149</v>
      </c>
      <c r="E3244">
        <v>26440</v>
      </c>
    </row>
    <row r="3245" spans="1:5" x14ac:dyDescent="0.25">
      <c r="A3245" s="13" t="s">
        <v>344</v>
      </c>
      <c r="B3245" s="13" t="s">
        <v>3608</v>
      </c>
      <c r="C3245" s="13" t="s">
        <v>4112</v>
      </c>
      <c r="D3245" s="13" t="s">
        <v>4149</v>
      </c>
      <c r="E3245">
        <v>24584</v>
      </c>
    </row>
    <row r="3246" spans="1:5" x14ac:dyDescent="0.25">
      <c r="A3246" s="13" t="s">
        <v>344</v>
      </c>
      <c r="B3246" s="13" t="s">
        <v>3609</v>
      </c>
      <c r="C3246" s="13" t="s">
        <v>4112</v>
      </c>
      <c r="D3246" s="13" t="s">
        <v>4149</v>
      </c>
      <c r="E3246">
        <v>19306</v>
      </c>
    </row>
    <row r="3247" spans="1:5" x14ac:dyDescent="0.25">
      <c r="A3247" s="13" t="s">
        <v>344</v>
      </c>
      <c r="B3247" s="13" t="s">
        <v>3610</v>
      </c>
      <c r="C3247" s="13" t="s">
        <v>4112</v>
      </c>
      <c r="D3247" s="13" t="s">
        <v>4149</v>
      </c>
      <c r="E3247">
        <v>26210</v>
      </c>
    </row>
    <row r="3248" spans="1:5" x14ac:dyDescent="0.25">
      <c r="A3248" s="13" t="s">
        <v>344</v>
      </c>
      <c r="B3248" s="13" t="s">
        <v>3611</v>
      </c>
      <c r="C3248" s="13" t="s">
        <v>4112</v>
      </c>
      <c r="D3248" s="13" t="s">
        <v>4149</v>
      </c>
      <c r="E3248">
        <v>20008</v>
      </c>
    </row>
    <row r="3249" spans="1:5" x14ac:dyDescent="0.25">
      <c r="A3249" s="13" t="s">
        <v>344</v>
      </c>
      <c r="B3249" s="13" t="s">
        <v>3612</v>
      </c>
      <c r="C3249" s="13" t="s">
        <v>4112</v>
      </c>
      <c r="D3249" s="13" t="s">
        <v>4149</v>
      </c>
      <c r="E3249">
        <v>21970</v>
      </c>
    </row>
    <row r="3250" spans="1:5" x14ac:dyDescent="0.25">
      <c r="A3250" s="13" t="s">
        <v>344</v>
      </c>
      <c r="B3250" s="13" t="s">
        <v>3613</v>
      </c>
      <c r="C3250" s="13" t="s">
        <v>4112</v>
      </c>
      <c r="D3250" s="13" t="s">
        <v>4149</v>
      </c>
      <c r="E3250">
        <v>19662</v>
      </c>
    </row>
    <row r="3251" spans="1:5" x14ac:dyDescent="0.25">
      <c r="A3251" s="13" t="s">
        <v>344</v>
      </c>
      <c r="B3251" s="13" t="s">
        <v>3614</v>
      </c>
      <c r="C3251" s="13" t="s">
        <v>4112</v>
      </c>
      <c r="D3251" s="13" t="s">
        <v>4149</v>
      </c>
      <c r="E3251">
        <v>20344</v>
      </c>
    </row>
    <row r="3252" spans="1:5" x14ac:dyDescent="0.25">
      <c r="A3252" s="13" t="s">
        <v>344</v>
      </c>
      <c r="B3252" s="13" t="s">
        <v>3615</v>
      </c>
      <c r="C3252" s="13" t="s">
        <v>4112</v>
      </c>
      <c r="D3252" s="13" t="s">
        <v>4149</v>
      </c>
      <c r="E3252">
        <v>21844</v>
      </c>
    </row>
    <row r="3253" spans="1:5" x14ac:dyDescent="0.25">
      <c r="A3253" s="13" t="s">
        <v>344</v>
      </c>
      <c r="B3253" s="13" t="s">
        <v>3616</v>
      </c>
      <c r="C3253" s="13" t="s">
        <v>4112</v>
      </c>
      <c r="D3253" s="13" t="s">
        <v>4149</v>
      </c>
      <c r="E3253">
        <v>28762</v>
      </c>
    </row>
    <row r="3254" spans="1:5" x14ac:dyDescent="0.25">
      <c r="A3254" s="13" t="s">
        <v>344</v>
      </c>
      <c r="B3254" s="13" t="s">
        <v>3617</v>
      </c>
      <c r="C3254" s="13" t="s">
        <v>4112</v>
      </c>
      <c r="D3254" s="13" t="s">
        <v>4149</v>
      </c>
      <c r="E3254">
        <v>21970</v>
      </c>
    </row>
    <row r="3255" spans="1:5" x14ac:dyDescent="0.25">
      <c r="A3255" s="13" t="s">
        <v>344</v>
      </c>
      <c r="B3255" s="13" t="s">
        <v>3618</v>
      </c>
      <c r="C3255" s="13" t="s">
        <v>4112</v>
      </c>
      <c r="D3255" s="13" t="s">
        <v>4149</v>
      </c>
      <c r="E3255">
        <v>20344</v>
      </c>
    </row>
    <row r="3256" spans="1:5" x14ac:dyDescent="0.25">
      <c r="A3256" s="13" t="s">
        <v>344</v>
      </c>
      <c r="B3256" s="13" t="s">
        <v>3619</v>
      </c>
      <c r="C3256" s="13" t="s">
        <v>4112</v>
      </c>
      <c r="D3256" s="13" t="s">
        <v>4149</v>
      </c>
      <c r="E3256">
        <v>26536</v>
      </c>
    </row>
    <row r="3257" spans="1:5" x14ac:dyDescent="0.25">
      <c r="A3257" s="13" t="s">
        <v>341</v>
      </c>
      <c r="B3257" s="13" t="s">
        <v>3620</v>
      </c>
      <c r="C3257" s="13" t="s">
        <v>4113</v>
      </c>
      <c r="D3257" s="13" t="s">
        <v>4149</v>
      </c>
      <c r="E3257">
        <v>29046.69</v>
      </c>
    </row>
    <row r="3258" spans="1:5" x14ac:dyDescent="0.25">
      <c r="A3258" s="13" t="s">
        <v>341</v>
      </c>
      <c r="B3258" s="13" t="s">
        <v>3621</v>
      </c>
      <c r="C3258" s="13" t="s">
        <v>4113</v>
      </c>
      <c r="D3258" s="13" t="s">
        <v>4149</v>
      </c>
      <c r="E3258">
        <v>29746.17</v>
      </c>
    </row>
    <row r="3259" spans="1:5" x14ac:dyDescent="0.25">
      <c r="A3259" s="13" t="s">
        <v>358</v>
      </c>
      <c r="B3259" s="13" t="s">
        <v>3622</v>
      </c>
      <c r="C3259" s="13" t="s">
        <v>4113</v>
      </c>
      <c r="D3259" s="13" t="s">
        <v>4149</v>
      </c>
      <c r="E3259">
        <v>27329.31</v>
      </c>
    </row>
    <row r="3260" spans="1:5" x14ac:dyDescent="0.25">
      <c r="A3260" s="13" t="s">
        <v>342</v>
      </c>
      <c r="B3260" s="13" t="s">
        <v>3623</v>
      </c>
      <c r="C3260" s="13" t="s">
        <v>4113</v>
      </c>
      <c r="D3260" s="13" t="s">
        <v>4149</v>
      </c>
      <c r="E3260">
        <v>28884.87</v>
      </c>
    </row>
    <row r="3261" spans="1:5" x14ac:dyDescent="0.25">
      <c r="A3261" s="13" t="s">
        <v>342</v>
      </c>
      <c r="B3261" s="13" t="s">
        <v>3624</v>
      </c>
      <c r="C3261" s="13" t="s">
        <v>4113</v>
      </c>
      <c r="D3261" s="13" t="s">
        <v>4149</v>
      </c>
      <c r="E3261">
        <v>26760.33</v>
      </c>
    </row>
    <row r="3262" spans="1:5" x14ac:dyDescent="0.25">
      <c r="A3262" s="13" t="s">
        <v>342</v>
      </c>
      <c r="B3262" s="13" t="s">
        <v>3625</v>
      </c>
      <c r="C3262" s="13" t="s">
        <v>4113</v>
      </c>
      <c r="D3262" s="13" t="s">
        <v>4149</v>
      </c>
      <c r="E3262">
        <v>30597.03</v>
      </c>
    </row>
    <row r="3263" spans="1:5" x14ac:dyDescent="0.25">
      <c r="A3263" s="13" t="s">
        <v>342</v>
      </c>
      <c r="B3263" s="13" t="s">
        <v>3626</v>
      </c>
      <c r="C3263" s="13" t="s">
        <v>4113</v>
      </c>
      <c r="D3263" s="13" t="s">
        <v>4149</v>
      </c>
      <c r="E3263">
        <v>33298.379999999997</v>
      </c>
    </row>
    <row r="3264" spans="1:5" x14ac:dyDescent="0.25">
      <c r="A3264" s="13" t="s">
        <v>343</v>
      </c>
      <c r="B3264" s="13" t="s">
        <v>3627</v>
      </c>
      <c r="C3264" s="13" t="s">
        <v>4113</v>
      </c>
      <c r="D3264" s="13" t="s">
        <v>4149</v>
      </c>
      <c r="E3264">
        <v>31019.85</v>
      </c>
    </row>
    <row r="3265" spans="1:5" x14ac:dyDescent="0.25">
      <c r="A3265" s="13" t="s">
        <v>344</v>
      </c>
      <c r="B3265" s="13" t="s">
        <v>3628</v>
      </c>
      <c r="C3265" s="13" t="s">
        <v>4113</v>
      </c>
      <c r="D3265" s="13" t="s">
        <v>4149</v>
      </c>
      <c r="E3265">
        <v>30597.03</v>
      </c>
    </row>
    <row r="3266" spans="1:5" x14ac:dyDescent="0.25">
      <c r="A3266" s="13" t="s">
        <v>344</v>
      </c>
      <c r="B3266" s="13" t="s">
        <v>3629</v>
      </c>
      <c r="C3266" s="13" t="s">
        <v>4113</v>
      </c>
      <c r="D3266" s="13" t="s">
        <v>4149</v>
      </c>
      <c r="E3266">
        <v>30450.87</v>
      </c>
    </row>
    <row r="3267" spans="1:5" x14ac:dyDescent="0.25">
      <c r="A3267" s="13" t="s">
        <v>344</v>
      </c>
      <c r="B3267" s="13" t="s">
        <v>3630</v>
      </c>
      <c r="C3267" s="13" t="s">
        <v>4113</v>
      </c>
      <c r="D3267" s="13" t="s">
        <v>4149</v>
      </c>
      <c r="E3267">
        <v>28034.01</v>
      </c>
    </row>
    <row r="3268" spans="1:5" x14ac:dyDescent="0.25">
      <c r="A3268" s="13" t="s">
        <v>344</v>
      </c>
      <c r="B3268" s="13" t="s">
        <v>3631</v>
      </c>
      <c r="C3268" s="13" t="s">
        <v>4113</v>
      </c>
      <c r="D3268" s="13" t="s">
        <v>4149</v>
      </c>
      <c r="E3268">
        <v>27316.26</v>
      </c>
    </row>
    <row r="3269" spans="1:5" x14ac:dyDescent="0.25">
      <c r="A3269" s="13" t="s">
        <v>358</v>
      </c>
      <c r="B3269" s="13" t="s">
        <v>3632</v>
      </c>
      <c r="C3269" s="13" t="s">
        <v>4114</v>
      </c>
      <c r="D3269" s="13" t="s">
        <v>4149</v>
      </c>
      <c r="E3269">
        <v>40220.1</v>
      </c>
    </row>
    <row r="3270" spans="1:5" x14ac:dyDescent="0.25">
      <c r="A3270" s="13" t="s">
        <v>262</v>
      </c>
      <c r="B3270" s="13" t="s">
        <v>3633</v>
      </c>
      <c r="C3270" s="13" t="s">
        <v>4114</v>
      </c>
      <c r="D3270" s="13" t="s">
        <v>4149</v>
      </c>
      <c r="E3270">
        <v>39019.5</v>
      </c>
    </row>
    <row r="3271" spans="1:5" x14ac:dyDescent="0.25">
      <c r="A3271" s="13" t="s">
        <v>262</v>
      </c>
      <c r="B3271" s="13" t="s">
        <v>3634</v>
      </c>
      <c r="C3271" s="13" t="s">
        <v>4114</v>
      </c>
      <c r="D3271" s="13" t="s">
        <v>4149</v>
      </c>
      <c r="E3271">
        <v>28185.39</v>
      </c>
    </row>
    <row r="3272" spans="1:5" x14ac:dyDescent="0.25">
      <c r="A3272" s="13" t="s">
        <v>262</v>
      </c>
      <c r="B3272" s="13" t="s">
        <v>3635</v>
      </c>
      <c r="C3272" s="13" t="s">
        <v>4114</v>
      </c>
      <c r="D3272" s="13" t="s">
        <v>4149</v>
      </c>
      <c r="E3272">
        <v>29320.74</v>
      </c>
    </row>
    <row r="3273" spans="1:5" x14ac:dyDescent="0.25">
      <c r="A3273" s="13" t="s">
        <v>262</v>
      </c>
      <c r="B3273" s="13" t="s">
        <v>3636</v>
      </c>
      <c r="C3273" s="13" t="s">
        <v>4114</v>
      </c>
      <c r="D3273" s="13" t="s">
        <v>4149</v>
      </c>
      <c r="E3273">
        <v>29876.67</v>
      </c>
    </row>
    <row r="3274" spans="1:5" x14ac:dyDescent="0.25">
      <c r="A3274" s="13" t="s">
        <v>262</v>
      </c>
      <c r="B3274" s="13" t="s">
        <v>3637</v>
      </c>
      <c r="C3274" s="13" t="s">
        <v>4114</v>
      </c>
      <c r="D3274" s="13" t="s">
        <v>4149</v>
      </c>
      <c r="E3274">
        <v>29876.67</v>
      </c>
    </row>
    <row r="3275" spans="1:5" x14ac:dyDescent="0.25">
      <c r="A3275" s="13" t="s">
        <v>342</v>
      </c>
      <c r="B3275" s="13" t="s">
        <v>3638</v>
      </c>
      <c r="C3275" s="13" t="s">
        <v>4115</v>
      </c>
      <c r="D3275" s="13" t="s">
        <v>4149</v>
      </c>
      <c r="E3275">
        <v>38158.199999999997</v>
      </c>
    </row>
    <row r="3276" spans="1:5" x14ac:dyDescent="0.25">
      <c r="A3276" s="13" t="s">
        <v>341</v>
      </c>
      <c r="B3276" s="13" t="s">
        <v>3639</v>
      </c>
      <c r="C3276" s="13" t="s">
        <v>4116</v>
      </c>
      <c r="D3276" s="13" t="s">
        <v>4149</v>
      </c>
      <c r="E3276">
        <v>23032</v>
      </c>
    </row>
    <row r="3277" spans="1:5" x14ac:dyDescent="0.25">
      <c r="A3277" s="13" t="s">
        <v>341</v>
      </c>
      <c r="B3277" s="13" t="s">
        <v>3640</v>
      </c>
      <c r="C3277" s="13" t="s">
        <v>4116</v>
      </c>
      <c r="D3277" s="13" t="s">
        <v>4149</v>
      </c>
      <c r="E3277">
        <v>10216</v>
      </c>
    </row>
    <row r="3278" spans="1:5" x14ac:dyDescent="0.25">
      <c r="A3278" s="13" t="s">
        <v>341</v>
      </c>
      <c r="B3278" s="13" t="s">
        <v>3641</v>
      </c>
      <c r="C3278" s="13" t="s">
        <v>4116</v>
      </c>
      <c r="D3278" s="13" t="s">
        <v>4149</v>
      </c>
      <c r="E3278">
        <v>24008</v>
      </c>
    </row>
    <row r="3279" spans="1:5" x14ac:dyDescent="0.25">
      <c r="A3279" s="13" t="s">
        <v>341</v>
      </c>
      <c r="B3279" s="13" t="s">
        <v>3642</v>
      </c>
      <c r="C3279" s="13" t="s">
        <v>4116</v>
      </c>
      <c r="D3279" s="13" t="s">
        <v>4149</v>
      </c>
      <c r="E3279">
        <v>24660</v>
      </c>
    </row>
    <row r="3280" spans="1:5" x14ac:dyDescent="0.25">
      <c r="A3280" s="13" t="s">
        <v>341</v>
      </c>
      <c r="B3280" s="13" t="s">
        <v>3643</v>
      </c>
      <c r="C3280" s="13" t="s">
        <v>4116</v>
      </c>
      <c r="D3280" s="13" t="s">
        <v>4149</v>
      </c>
      <c r="E3280">
        <v>26766</v>
      </c>
    </row>
    <row r="3281" spans="1:5" x14ac:dyDescent="0.25">
      <c r="A3281" s="13" t="s">
        <v>341</v>
      </c>
      <c r="B3281" s="13" t="s">
        <v>3644</v>
      </c>
      <c r="C3281" s="13" t="s">
        <v>4116</v>
      </c>
      <c r="D3281" s="13" t="s">
        <v>4149</v>
      </c>
      <c r="E3281">
        <v>19778</v>
      </c>
    </row>
    <row r="3282" spans="1:5" x14ac:dyDescent="0.25">
      <c r="A3282" s="13" t="s">
        <v>341</v>
      </c>
      <c r="B3282" s="13" t="s">
        <v>3645</v>
      </c>
      <c r="C3282" s="13" t="s">
        <v>4116</v>
      </c>
      <c r="D3282" s="13" t="s">
        <v>4149</v>
      </c>
      <c r="E3282">
        <v>20754</v>
      </c>
    </row>
    <row r="3283" spans="1:5" x14ac:dyDescent="0.25">
      <c r="A3283" s="13" t="s">
        <v>358</v>
      </c>
      <c r="B3283" s="13" t="s">
        <v>3646</v>
      </c>
      <c r="C3283" s="13" t="s">
        <v>4116</v>
      </c>
      <c r="D3283" s="13" t="s">
        <v>4149</v>
      </c>
      <c r="E3283">
        <v>19128</v>
      </c>
    </row>
    <row r="3284" spans="1:5" x14ac:dyDescent="0.25">
      <c r="A3284" s="13" t="s">
        <v>358</v>
      </c>
      <c r="B3284" s="13" t="s">
        <v>3647</v>
      </c>
      <c r="C3284" s="13" t="s">
        <v>4116</v>
      </c>
      <c r="D3284" s="13" t="s">
        <v>4149</v>
      </c>
      <c r="E3284">
        <v>24214</v>
      </c>
    </row>
    <row r="3285" spans="1:5" x14ac:dyDescent="0.25">
      <c r="A3285" s="13" t="s">
        <v>358</v>
      </c>
      <c r="B3285" s="13" t="s">
        <v>3648</v>
      </c>
      <c r="C3285" s="13" t="s">
        <v>4116</v>
      </c>
      <c r="D3285" s="13" t="s">
        <v>4149</v>
      </c>
      <c r="E3285">
        <v>19778</v>
      </c>
    </row>
    <row r="3286" spans="1:5" x14ac:dyDescent="0.25">
      <c r="A3286" s="13" t="s">
        <v>358</v>
      </c>
      <c r="B3286" s="13" t="s">
        <v>3649</v>
      </c>
      <c r="C3286" s="13" t="s">
        <v>4116</v>
      </c>
      <c r="D3286" s="13" t="s">
        <v>4149</v>
      </c>
      <c r="E3286">
        <v>23110</v>
      </c>
    </row>
    <row r="3287" spans="1:5" x14ac:dyDescent="0.25">
      <c r="A3287" s="13" t="s">
        <v>342</v>
      </c>
      <c r="B3287" s="13" t="s">
        <v>3650</v>
      </c>
      <c r="C3287" s="13" t="s">
        <v>4116</v>
      </c>
      <c r="D3287" s="13" t="s">
        <v>4149</v>
      </c>
      <c r="E3287">
        <v>21730</v>
      </c>
    </row>
    <row r="3288" spans="1:5" x14ac:dyDescent="0.25">
      <c r="A3288" s="13" t="s">
        <v>342</v>
      </c>
      <c r="B3288" s="13" t="s">
        <v>3651</v>
      </c>
      <c r="C3288" s="13" t="s">
        <v>4116</v>
      </c>
      <c r="D3288" s="13" t="s">
        <v>4149</v>
      </c>
      <c r="E3288">
        <v>19128</v>
      </c>
    </row>
    <row r="3289" spans="1:5" x14ac:dyDescent="0.25">
      <c r="A3289" s="13" t="s">
        <v>342</v>
      </c>
      <c r="B3289" s="13" t="s">
        <v>3652</v>
      </c>
      <c r="C3289" s="13" t="s">
        <v>4116</v>
      </c>
      <c r="D3289" s="13" t="s">
        <v>4149</v>
      </c>
      <c r="E3289">
        <v>23032</v>
      </c>
    </row>
    <row r="3290" spans="1:5" x14ac:dyDescent="0.25">
      <c r="A3290" s="13" t="s">
        <v>342</v>
      </c>
      <c r="B3290" s="13" t="s">
        <v>3653</v>
      </c>
      <c r="C3290" s="13" t="s">
        <v>4116</v>
      </c>
      <c r="D3290" s="13" t="s">
        <v>4149</v>
      </c>
      <c r="E3290">
        <v>20868</v>
      </c>
    </row>
    <row r="3291" spans="1:5" x14ac:dyDescent="0.25">
      <c r="A3291" s="13" t="s">
        <v>343</v>
      </c>
      <c r="B3291" s="13" t="s">
        <v>3654</v>
      </c>
      <c r="C3291" s="13" t="s">
        <v>4116</v>
      </c>
      <c r="D3291" s="13" t="s">
        <v>4149</v>
      </c>
      <c r="E3291">
        <v>18152</v>
      </c>
    </row>
    <row r="3292" spans="1:5" x14ac:dyDescent="0.25">
      <c r="A3292" s="13" t="s">
        <v>343</v>
      </c>
      <c r="B3292" s="13" t="s">
        <v>3655</v>
      </c>
      <c r="C3292" s="13" t="s">
        <v>4116</v>
      </c>
      <c r="D3292" s="13" t="s">
        <v>4149</v>
      </c>
      <c r="E3292">
        <v>22056</v>
      </c>
    </row>
    <row r="3293" spans="1:5" x14ac:dyDescent="0.25">
      <c r="A3293" s="13" t="s">
        <v>343</v>
      </c>
      <c r="B3293" s="13" t="s">
        <v>3656</v>
      </c>
      <c r="C3293" s="13" t="s">
        <v>4116</v>
      </c>
      <c r="D3293" s="13" t="s">
        <v>4149</v>
      </c>
      <c r="E3293">
        <v>22492</v>
      </c>
    </row>
    <row r="3294" spans="1:5" x14ac:dyDescent="0.25">
      <c r="A3294" s="13" t="s">
        <v>343</v>
      </c>
      <c r="B3294" s="13" t="s">
        <v>3657</v>
      </c>
      <c r="C3294" s="13" t="s">
        <v>4116</v>
      </c>
      <c r="D3294" s="13" t="s">
        <v>4149</v>
      </c>
      <c r="E3294">
        <v>17072</v>
      </c>
    </row>
    <row r="3295" spans="1:5" x14ac:dyDescent="0.25">
      <c r="A3295" s="13" t="s">
        <v>343</v>
      </c>
      <c r="B3295" s="13" t="s">
        <v>3658</v>
      </c>
      <c r="C3295" s="13" t="s">
        <v>4116</v>
      </c>
      <c r="D3295" s="13" t="s">
        <v>4149</v>
      </c>
      <c r="E3295">
        <v>21730</v>
      </c>
    </row>
    <row r="3296" spans="1:5" x14ac:dyDescent="0.25">
      <c r="A3296" s="13" t="s">
        <v>344</v>
      </c>
      <c r="B3296" s="13" t="s">
        <v>3659</v>
      </c>
      <c r="C3296" s="13" t="s">
        <v>4116</v>
      </c>
      <c r="D3296" s="13" t="s">
        <v>4149</v>
      </c>
      <c r="E3296">
        <v>25506</v>
      </c>
    </row>
    <row r="3297" spans="1:5" x14ac:dyDescent="0.25">
      <c r="A3297" s="13" t="s">
        <v>344</v>
      </c>
      <c r="B3297" s="13" t="s">
        <v>3660</v>
      </c>
      <c r="C3297" s="13" t="s">
        <v>4116</v>
      </c>
      <c r="D3297" s="13" t="s">
        <v>4149</v>
      </c>
      <c r="E3297">
        <v>20960</v>
      </c>
    </row>
    <row r="3298" spans="1:5" x14ac:dyDescent="0.25">
      <c r="A3298" s="13" t="s">
        <v>344</v>
      </c>
      <c r="B3298" s="13" t="s">
        <v>3661</v>
      </c>
      <c r="C3298" s="13" t="s">
        <v>4116</v>
      </c>
      <c r="D3298" s="13" t="s">
        <v>4149</v>
      </c>
      <c r="E3298">
        <v>19778</v>
      </c>
    </row>
    <row r="3299" spans="1:5" x14ac:dyDescent="0.25">
      <c r="A3299" s="13" t="s">
        <v>344</v>
      </c>
      <c r="B3299" s="13" t="s">
        <v>3662</v>
      </c>
      <c r="C3299" s="13" t="s">
        <v>4116</v>
      </c>
      <c r="D3299" s="13" t="s">
        <v>4149</v>
      </c>
      <c r="E3299">
        <v>23358</v>
      </c>
    </row>
    <row r="3300" spans="1:5" x14ac:dyDescent="0.25">
      <c r="A3300" s="13" t="s">
        <v>344</v>
      </c>
      <c r="B3300" s="13" t="s">
        <v>3663</v>
      </c>
      <c r="C3300" s="13" t="s">
        <v>4116</v>
      </c>
      <c r="D3300" s="13" t="s">
        <v>4149</v>
      </c>
      <c r="E3300">
        <v>8536</v>
      </c>
    </row>
    <row r="3301" spans="1:5" x14ac:dyDescent="0.25">
      <c r="A3301" s="13" t="s">
        <v>344</v>
      </c>
      <c r="B3301" s="13" t="s">
        <v>3664</v>
      </c>
      <c r="C3301" s="13" t="s">
        <v>4116</v>
      </c>
      <c r="D3301" s="13" t="s">
        <v>4149</v>
      </c>
      <c r="E3301">
        <v>20744</v>
      </c>
    </row>
    <row r="3302" spans="1:5" x14ac:dyDescent="0.25">
      <c r="A3302" s="13" t="s">
        <v>344</v>
      </c>
      <c r="B3302" s="13" t="s">
        <v>3665</v>
      </c>
      <c r="C3302" s="13" t="s">
        <v>4116</v>
      </c>
      <c r="D3302" s="13" t="s">
        <v>4149</v>
      </c>
      <c r="E3302">
        <v>19452</v>
      </c>
    </row>
    <row r="3303" spans="1:5" x14ac:dyDescent="0.25">
      <c r="A3303" s="13" t="s">
        <v>353</v>
      </c>
      <c r="B3303" s="13" t="s">
        <v>3666</v>
      </c>
      <c r="C3303" s="13" t="s">
        <v>4117</v>
      </c>
      <c r="D3303" s="13" t="s">
        <v>4150</v>
      </c>
      <c r="E3303">
        <v>36086</v>
      </c>
    </row>
    <row r="3304" spans="1:5" x14ac:dyDescent="0.25">
      <c r="A3304" s="13" t="s">
        <v>353</v>
      </c>
      <c r="B3304" s="13" t="s">
        <v>3667</v>
      </c>
      <c r="C3304" s="13" t="s">
        <v>4117</v>
      </c>
      <c r="D3304" s="13" t="s">
        <v>4150</v>
      </c>
      <c r="E3304">
        <v>40184</v>
      </c>
    </row>
    <row r="3305" spans="1:5" x14ac:dyDescent="0.25">
      <c r="A3305" s="13" t="s">
        <v>353</v>
      </c>
      <c r="B3305" s="13" t="s">
        <v>3668</v>
      </c>
      <c r="C3305" s="13" t="s">
        <v>4117</v>
      </c>
      <c r="D3305" s="13" t="s">
        <v>4150</v>
      </c>
      <c r="E3305">
        <v>29810</v>
      </c>
    </row>
    <row r="3306" spans="1:5" x14ac:dyDescent="0.25">
      <c r="A3306" s="13" t="s">
        <v>353</v>
      </c>
      <c r="B3306" s="13" t="s">
        <v>3669</v>
      </c>
      <c r="C3306" s="13" t="s">
        <v>4117</v>
      </c>
      <c r="D3306" s="13" t="s">
        <v>4150</v>
      </c>
      <c r="E3306">
        <v>49858</v>
      </c>
    </row>
    <row r="3307" spans="1:5" x14ac:dyDescent="0.25">
      <c r="A3307" s="13" t="s">
        <v>353</v>
      </c>
      <c r="B3307" s="13" t="s">
        <v>3670</v>
      </c>
      <c r="C3307" s="13" t="s">
        <v>4117</v>
      </c>
      <c r="D3307" s="13" t="s">
        <v>4150</v>
      </c>
      <c r="E3307">
        <v>55558</v>
      </c>
    </row>
    <row r="3308" spans="1:5" x14ac:dyDescent="0.25">
      <c r="A3308" s="13" t="s">
        <v>353</v>
      </c>
      <c r="B3308" s="13" t="s">
        <v>3671</v>
      </c>
      <c r="C3308" s="13" t="s">
        <v>4117</v>
      </c>
      <c r="D3308" s="13" t="s">
        <v>4150</v>
      </c>
      <c r="E3308">
        <v>49858</v>
      </c>
    </row>
    <row r="3309" spans="1:5" x14ac:dyDescent="0.25">
      <c r="A3309" s="13" t="s">
        <v>353</v>
      </c>
      <c r="B3309" s="13" t="s">
        <v>3672</v>
      </c>
      <c r="C3309" s="13" t="s">
        <v>4117</v>
      </c>
      <c r="D3309" s="13" t="s">
        <v>4150</v>
      </c>
      <c r="E3309">
        <v>37298</v>
      </c>
    </row>
    <row r="3310" spans="1:5" x14ac:dyDescent="0.25">
      <c r="A3310" s="13" t="s">
        <v>353</v>
      </c>
      <c r="B3310" s="13" t="s">
        <v>3673</v>
      </c>
      <c r="C3310" s="13" t="s">
        <v>4117</v>
      </c>
      <c r="D3310" s="13" t="s">
        <v>4150</v>
      </c>
      <c r="E3310">
        <v>43794</v>
      </c>
    </row>
    <row r="3311" spans="1:5" x14ac:dyDescent="0.25">
      <c r="A3311" s="13" t="s">
        <v>262</v>
      </c>
      <c r="B3311" s="13" t="s">
        <v>3674</v>
      </c>
      <c r="C3311" s="13" t="s">
        <v>4118</v>
      </c>
      <c r="D3311" s="13" t="s">
        <v>4149</v>
      </c>
      <c r="E3311">
        <v>40233.15</v>
      </c>
    </row>
    <row r="3312" spans="1:5" x14ac:dyDescent="0.25">
      <c r="A3312" s="13" t="s">
        <v>262</v>
      </c>
      <c r="B3312" s="13" t="s">
        <v>3675</v>
      </c>
      <c r="C3312" s="13" t="s">
        <v>4118</v>
      </c>
      <c r="D3312" s="13" t="s">
        <v>4149</v>
      </c>
      <c r="E3312">
        <v>38346.120000000003</v>
      </c>
    </row>
    <row r="3313" spans="1:5" x14ac:dyDescent="0.25">
      <c r="A3313" s="13" t="s">
        <v>262</v>
      </c>
      <c r="B3313" s="13" t="s">
        <v>3676</v>
      </c>
      <c r="C3313" s="13" t="s">
        <v>4118</v>
      </c>
      <c r="D3313" s="13" t="s">
        <v>4149</v>
      </c>
      <c r="E3313">
        <v>29641.77</v>
      </c>
    </row>
    <row r="3314" spans="1:5" x14ac:dyDescent="0.25">
      <c r="A3314" s="13" t="s">
        <v>262</v>
      </c>
      <c r="B3314" s="13" t="s">
        <v>3677</v>
      </c>
      <c r="C3314" s="13" t="s">
        <v>4118</v>
      </c>
      <c r="D3314" s="13" t="s">
        <v>4149</v>
      </c>
      <c r="E3314">
        <v>34459.83</v>
      </c>
    </row>
    <row r="3315" spans="1:5" x14ac:dyDescent="0.25">
      <c r="A3315" s="13" t="s">
        <v>262</v>
      </c>
      <c r="B3315" s="13" t="s">
        <v>3678</v>
      </c>
      <c r="C3315" s="13" t="s">
        <v>4118</v>
      </c>
      <c r="D3315" s="13" t="s">
        <v>4149</v>
      </c>
      <c r="E3315">
        <v>32400.54</v>
      </c>
    </row>
    <row r="3316" spans="1:5" x14ac:dyDescent="0.25">
      <c r="A3316" s="13" t="s">
        <v>262</v>
      </c>
      <c r="B3316" s="13" t="s">
        <v>3679</v>
      </c>
      <c r="C3316" s="13" t="s">
        <v>4118</v>
      </c>
      <c r="D3316" s="13" t="s">
        <v>4149</v>
      </c>
      <c r="E3316">
        <v>34303.230000000003</v>
      </c>
    </row>
    <row r="3317" spans="1:5" x14ac:dyDescent="0.25">
      <c r="A3317" s="13" t="s">
        <v>262</v>
      </c>
      <c r="B3317" s="13" t="s">
        <v>3680</v>
      </c>
      <c r="C3317" s="13" t="s">
        <v>4118</v>
      </c>
      <c r="D3317" s="13" t="s">
        <v>4149</v>
      </c>
      <c r="E3317">
        <v>32705.91</v>
      </c>
    </row>
    <row r="3318" spans="1:5" x14ac:dyDescent="0.25">
      <c r="A3318" s="13" t="s">
        <v>262</v>
      </c>
      <c r="B3318" s="13" t="s">
        <v>3681</v>
      </c>
      <c r="C3318" s="13" t="s">
        <v>4118</v>
      </c>
      <c r="D3318" s="13" t="s">
        <v>4149</v>
      </c>
      <c r="E3318">
        <v>32705.91</v>
      </c>
    </row>
    <row r="3319" spans="1:5" x14ac:dyDescent="0.25">
      <c r="A3319" s="13" t="s">
        <v>262</v>
      </c>
      <c r="B3319" s="13" t="s">
        <v>3682</v>
      </c>
      <c r="C3319" s="13" t="s">
        <v>4118</v>
      </c>
      <c r="D3319" s="13" t="s">
        <v>4149</v>
      </c>
      <c r="E3319">
        <v>38889</v>
      </c>
    </row>
    <row r="3320" spans="1:5" x14ac:dyDescent="0.25">
      <c r="A3320" s="13" t="s">
        <v>321</v>
      </c>
      <c r="B3320" s="13" t="s">
        <v>3683</v>
      </c>
      <c r="C3320" s="13" t="s">
        <v>4119</v>
      </c>
      <c r="D3320" s="13" t="s">
        <v>4149</v>
      </c>
      <c r="E3320">
        <v>28924</v>
      </c>
    </row>
    <row r="3321" spans="1:5" x14ac:dyDescent="0.25">
      <c r="A3321" s="13" t="s">
        <v>321</v>
      </c>
      <c r="B3321" s="13" t="s">
        <v>3684</v>
      </c>
      <c r="C3321" s="13" t="s">
        <v>4119</v>
      </c>
      <c r="D3321" s="13" t="s">
        <v>4149</v>
      </c>
      <c r="E3321">
        <v>26272</v>
      </c>
    </row>
    <row r="3322" spans="1:5" x14ac:dyDescent="0.25">
      <c r="A3322" s="13" t="s">
        <v>269</v>
      </c>
      <c r="B3322" s="13" t="s">
        <v>3685</v>
      </c>
      <c r="C3322" s="13" t="s">
        <v>4119</v>
      </c>
      <c r="D3322" s="13" t="s">
        <v>4149</v>
      </c>
      <c r="E3322">
        <v>21900</v>
      </c>
    </row>
    <row r="3323" spans="1:5" x14ac:dyDescent="0.25">
      <c r="A3323" s="13" t="s">
        <v>270</v>
      </c>
      <c r="B3323" s="13" t="s">
        <v>3686</v>
      </c>
      <c r="C3323" s="13" t="s">
        <v>4119</v>
      </c>
      <c r="D3323" s="13" t="s">
        <v>4149</v>
      </c>
      <c r="E3323">
        <v>23968</v>
      </c>
    </row>
    <row r="3324" spans="1:5" x14ac:dyDescent="0.25">
      <c r="A3324" s="13" t="s">
        <v>274</v>
      </c>
      <c r="B3324" s="13" t="s">
        <v>3687</v>
      </c>
      <c r="C3324" s="13" t="s">
        <v>4119</v>
      </c>
      <c r="D3324" s="13" t="s">
        <v>4149</v>
      </c>
      <c r="E3324">
        <v>27006</v>
      </c>
    </row>
    <row r="3325" spans="1:5" x14ac:dyDescent="0.25">
      <c r="A3325" s="13" t="s">
        <v>275</v>
      </c>
      <c r="B3325" s="13" t="s">
        <v>3688</v>
      </c>
      <c r="C3325" s="13" t="s">
        <v>4119</v>
      </c>
      <c r="D3325" s="13" t="s">
        <v>4149</v>
      </c>
      <c r="E3325">
        <v>26356</v>
      </c>
    </row>
    <row r="3326" spans="1:5" x14ac:dyDescent="0.25">
      <c r="A3326" s="13" t="s">
        <v>275</v>
      </c>
      <c r="B3326" s="13" t="s">
        <v>3689</v>
      </c>
      <c r="C3326" s="13" t="s">
        <v>4119</v>
      </c>
      <c r="D3326" s="13" t="s">
        <v>4149</v>
      </c>
      <c r="E3326">
        <v>26246</v>
      </c>
    </row>
    <row r="3327" spans="1:5" x14ac:dyDescent="0.25">
      <c r="A3327" s="13" t="s">
        <v>350</v>
      </c>
      <c r="B3327" s="13" t="s">
        <v>3690</v>
      </c>
      <c r="C3327" s="13" t="s">
        <v>4119</v>
      </c>
      <c r="D3327" s="13" t="s">
        <v>4149</v>
      </c>
      <c r="E3327">
        <v>26388</v>
      </c>
    </row>
    <row r="3328" spans="1:5" x14ac:dyDescent="0.25">
      <c r="A3328" s="13" t="s">
        <v>302</v>
      </c>
      <c r="B3328" s="13" t="s">
        <v>3691</v>
      </c>
      <c r="C3328" s="13" t="s">
        <v>4119</v>
      </c>
      <c r="D3328" s="13" t="s">
        <v>4149</v>
      </c>
      <c r="E3328">
        <v>25456</v>
      </c>
    </row>
    <row r="3329" spans="1:5" x14ac:dyDescent="0.25">
      <c r="A3329" s="13" t="s">
        <v>276</v>
      </c>
      <c r="B3329" s="13" t="s">
        <v>3692</v>
      </c>
      <c r="C3329" s="13" t="s">
        <v>4119</v>
      </c>
      <c r="D3329" s="13" t="s">
        <v>4149</v>
      </c>
      <c r="E3329">
        <v>25728</v>
      </c>
    </row>
    <row r="3330" spans="1:5" x14ac:dyDescent="0.25">
      <c r="A3330" s="13" t="s">
        <v>276</v>
      </c>
      <c r="B3330" s="13" t="s">
        <v>3693</v>
      </c>
      <c r="C3330" s="13" t="s">
        <v>4119</v>
      </c>
      <c r="D3330" s="13" t="s">
        <v>4149</v>
      </c>
      <c r="E3330">
        <v>25512</v>
      </c>
    </row>
    <row r="3331" spans="1:5" x14ac:dyDescent="0.25">
      <c r="A3331" s="13" t="s">
        <v>324</v>
      </c>
      <c r="B3331" s="13" t="s">
        <v>3694</v>
      </c>
      <c r="C3331" s="13" t="s">
        <v>4119</v>
      </c>
      <c r="D3331" s="13" t="s">
        <v>4149</v>
      </c>
      <c r="E3331">
        <v>27222</v>
      </c>
    </row>
    <row r="3332" spans="1:5" x14ac:dyDescent="0.25">
      <c r="A3332" s="13" t="s">
        <v>281</v>
      </c>
      <c r="B3332" s="13" t="s">
        <v>3695</v>
      </c>
      <c r="C3332" s="13" t="s">
        <v>4119</v>
      </c>
      <c r="D3332" s="13" t="s">
        <v>4149</v>
      </c>
      <c r="E3332">
        <v>22016</v>
      </c>
    </row>
    <row r="3333" spans="1:5" x14ac:dyDescent="0.25">
      <c r="A3333" s="13" t="s">
        <v>307</v>
      </c>
      <c r="B3333" s="13" t="s">
        <v>3696</v>
      </c>
      <c r="C3333" s="13" t="s">
        <v>4119</v>
      </c>
      <c r="D3333" s="13" t="s">
        <v>4149</v>
      </c>
      <c r="E3333">
        <v>23462</v>
      </c>
    </row>
    <row r="3334" spans="1:5" x14ac:dyDescent="0.25">
      <c r="A3334" s="13" t="s">
        <v>310</v>
      </c>
      <c r="B3334" s="13" t="s">
        <v>3697</v>
      </c>
      <c r="C3334" s="13" t="s">
        <v>4119</v>
      </c>
      <c r="D3334" s="13" t="s">
        <v>4149</v>
      </c>
      <c r="E3334">
        <v>24720</v>
      </c>
    </row>
    <row r="3335" spans="1:5" x14ac:dyDescent="0.25">
      <c r="A3335" s="13" t="s">
        <v>329</v>
      </c>
      <c r="B3335" s="13" t="s">
        <v>3698</v>
      </c>
      <c r="C3335" s="13" t="s">
        <v>4119</v>
      </c>
      <c r="D3335" s="13" t="s">
        <v>4149</v>
      </c>
      <c r="E3335">
        <v>24734</v>
      </c>
    </row>
    <row r="3336" spans="1:5" x14ac:dyDescent="0.25">
      <c r="A3336" s="13" t="s">
        <v>288</v>
      </c>
      <c r="B3336" s="13" t="s">
        <v>3699</v>
      </c>
      <c r="C3336" s="13" t="s">
        <v>4119</v>
      </c>
      <c r="D3336" s="13" t="s">
        <v>4149</v>
      </c>
      <c r="E3336">
        <v>30820</v>
      </c>
    </row>
    <row r="3337" spans="1:5" x14ac:dyDescent="0.25">
      <c r="A3337" s="13" t="s">
        <v>311</v>
      </c>
      <c r="B3337" s="13" t="s">
        <v>3700</v>
      </c>
      <c r="C3337" s="13" t="s">
        <v>4119</v>
      </c>
      <c r="D3337" s="13" t="s">
        <v>4149</v>
      </c>
      <c r="E3337">
        <v>26598</v>
      </c>
    </row>
    <row r="3338" spans="1:5" x14ac:dyDescent="0.25">
      <c r="A3338" s="13" t="s">
        <v>290</v>
      </c>
      <c r="B3338" s="13" t="s">
        <v>3701</v>
      </c>
      <c r="C3338" s="13" t="s">
        <v>4119</v>
      </c>
      <c r="D3338" s="13" t="s">
        <v>4149</v>
      </c>
      <c r="E3338">
        <v>23840</v>
      </c>
    </row>
    <row r="3339" spans="1:5" x14ac:dyDescent="0.25">
      <c r="A3339" s="13" t="s">
        <v>291</v>
      </c>
      <c r="B3339" s="13" t="s">
        <v>3702</v>
      </c>
      <c r="C3339" s="13" t="s">
        <v>4119</v>
      </c>
      <c r="D3339" s="13" t="s">
        <v>4149</v>
      </c>
      <c r="E3339">
        <v>27580</v>
      </c>
    </row>
    <row r="3340" spans="1:5" x14ac:dyDescent="0.25">
      <c r="A3340" s="13" t="s">
        <v>292</v>
      </c>
      <c r="B3340" s="13" t="s">
        <v>3703</v>
      </c>
      <c r="C3340" s="13" t="s">
        <v>4119</v>
      </c>
      <c r="D3340" s="13" t="s">
        <v>4149</v>
      </c>
      <c r="E3340">
        <v>28500</v>
      </c>
    </row>
    <row r="3341" spans="1:5" x14ac:dyDescent="0.25">
      <c r="A3341" s="13" t="s">
        <v>292</v>
      </c>
      <c r="B3341" s="13" t="s">
        <v>3704</v>
      </c>
      <c r="C3341" s="13" t="s">
        <v>4119</v>
      </c>
      <c r="D3341" s="13" t="s">
        <v>4149</v>
      </c>
      <c r="E3341">
        <v>27222</v>
      </c>
    </row>
    <row r="3342" spans="1:5" x14ac:dyDescent="0.25">
      <c r="A3342" s="13" t="s">
        <v>295</v>
      </c>
      <c r="B3342" s="13" t="s">
        <v>3705</v>
      </c>
      <c r="C3342" s="13" t="s">
        <v>4119</v>
      </c>
      <c r="D3342" s="13" t="s">
        <v>4149</v>
      </c>
      <c r="E3342">
        <v>24320</v>
      </c>
    </row>
    <row r="3343" spans="1:5" x14ac:dyDescent="0.25">
      <c r="A3343" s="13" t="s">
        <v>331</v>
      </c>
      <c r="B3343" s="13" t="s">
        <v>3706</v>
      </c>
      <c r="C3343" s="13" t="s">
        <v>4119</v>
      </c>
      <c r="D3343" s="13" t="s">
        <v>4149</v>
      </c>
      <c r="E3343">
        <v>27622</v>
      </c>
    </row>
    <row r="3344" spans="1:5" x14ac:dyDescent="0.25">
      <c r="A3344" s="13" t="s">
        <v>331</v>
      </c>
      <c r="B3344" s="13" t="s">
        <v>3707</v>
      </c>
      <c r="C3344" s="13" t="s">
        <v>4119</v>
      </c>
      <c r="D3344" s="13" t="s">
        <v>4149</v>
      </c>
      <c r="E3344">
        <v>21922</v>
      </c>
    </row>
    <row r="3345" spans="1:5" x14ac:dyDescent="0.25">
      <c r="A3345" s="13" t="s">
        <v>315</v>
      </c>
      <c r="B3345" s="13" t="s">
        <v>3708</v>
      </c>
      <c r="C3345" s="13" t="s">
        <v>4119</v>
      </c>
      <c r="D3345" s="13" t="s">
        <v>4149</v>
      </c>
      <c r="E3345">
        <v>24294</v>
      </c>
    </row>
    <row r="3346" spans="1:5" x14ac:dyDescent="0.25">
      <c r="A3346" s="13" t="s">
        <v>353</v>
      </c>
      <c r="B3346" s="13" t="s">
        <v>3709</v>
      </c>
      <c r="C3346" s="13" t="s">
        <v>4120</v>
      </c>
      <c r="D3346" s="13" t="s">
        <v>4150</v>
      </c>
      <c r="E3346">
        <v>51568</v>
      </c>
    </row>
    <row r="3347" spans="1:5" x14ac:dyDescent="0.25">
      <c r="A3347" s="13" t="s">
        <v>353</v>
      </c>
      <c r="B3347" s="13" t="s">
        <v>3710</v>
      </c>
      <c r="C3347" s="13" t="s">
        <v>4120</v>
      </c>
      <c r="D3347" s="13" t="s">
        <v>4150</v>
      </c>
      <c r="E3347">
        <v>55558</v>
      </c>
    </row>
    <row r="3348" spans="1:5" x14ac:dyDescent="0.25">
      <c r="A3348" s="13" t="s">
        <v>353</v>
      </c>
      <c r="B3348" s="13" t="s">
        <v>3711</v>
      </c>
      <c r="C3348" s="13" t="s">
        <v>4120</v>
      </c>
      <c r="D3348" s="13" t="s">
        <v>4150</v>
      </c>
      <c r="E3348">
        <v>49858</v>
      </c>
    </row>
    <row r="3349" spans="1:5" x14ac:dyDescent="0.25">
      <c r="A3349" s="13" t="s">
        <v>262</v>
      </c>
      <c r="B3349" s="13" t="s">
        <v>3712</v>
      </c>
      <c r="C3349" s="13" t="s">
        <v>4121</v>
      </c>
      <c r="D3349" s="13" t="s">
        <v>4149</v>
      </c>
      <c r="E3349">
        <v>36594.81</v>
      </c>
    </row>
    <row r="3350" spans="1:5" x14ac:dyDescent="0.25">
      <c r="A3350" s="13" t="s">
        <v>262</v>
      </c>
      <c r="B3350" s="13" t="s">
        <v>3713</v>
      </c>
      <c r="C3350" s="13" t="s">
        <v>4121</v>
      </c>
      <c r="D3350" s="13" t="s">
        <v>4149</v>
      </c>
      <c r="E3350">
        <v>30229.02</v>
      </c>
    </row>
    <row r="3351" spans="1:5" x14ac:dyDescent="0.25">
      <c r="A3351" s="13" t="s">
        <v>262</v>
      </c>
      <c r="B3351" s="13" t="s">
        <v>3714</v>
      </c>
      <c r="C3351" s="13" t="s">
        <v>4121</v>
      </c>
      <c r="D3351" s="13" t="s">
        <v>4149</v>
      </c>
      <c r="E3351">
        <v>38507.94</v>
      </c>
    </row>
    <row r="3352" spans="1:5" x14ac:dyDescent="0.25">
      <c r="A3352" s="13" t="s">
        <v>262</v>
      </c>
      <c r="B3352" s="13" t="s">
        <v>3715</v>
      </c>
      <c r="C3352" s="13" t="s">
        <v>4121</v>
      </c>
      <c r="D3352" s="13" t="s">
        <v>4149</v>
      </c>
      <c r="E3352">
        <v>38507.94</v>
      </c>
    </row>
    <row r="3353" spans="1:5" x14ac:dyDescent="0.25">
      <c r="A3353" s="13" t="s">
        <v>262</v>
      </c>
      <c r="B3353" s="13" t="s">
        <v>3716</v>
      </c>
      <c r="C3353" s="13" t="s">
        <v>4121</v>
      </c>
      <c r="D3353" s="13" t="s">
        <v>4149</v>
      </c>
      <c r="E3353">
        <v>27532.89</v>
      </c>
    </row>
    <row r="3354" spans="1:5" x14ac:dyDescent="0.25">
      <c r="A3354" s="13" t="s">
        <v>262</v>
      </c>
      <c r="B3354" s="13" t="s">
        <v>3717</v>
      </c>
      <c r="C3354" s="13" t="s">
        <v>4121</v>
      </c>
      <c r="D3354" s="13" t="s">
        <v>4149</v>
      </c>
      <c r="E3354">
        <v>27120.51</v>
      </c>
    </row>
    <row r="3355" spans="1:5" x14ac:dyDescent="0.25">
      <c r="A3355" s="13" t="s">
        <v>262</v>
      </c>
      <c r="B3355" s="13" t="s">
        <v>3718</v>
      </c>
      <c r="C3355" s="13" t="s">
        <v>4121</v>
      </c>
      <c r="D3355" s="13" t="s">
        <v>4149</v>
      </c>
      <c r="E3355">
        <v>37938.959999999999</v>
      </c>
    </row>
    <row r="3356" spans="1:5" x14ac:dyDescent="0.25">
      <c r="A3356" s="13" t="s">
        <v>262</v>
      </c>
      <c r="B3356" s="13" t="s">
        <v>3719</v>
      </c>
      <c r="C3356" s="13" t="s">
        <v>4121</v>
      </c>
      <c r="D3356" s="13" t="s">
        <v>4149</v>
      </c>
      <c r="E3356">
        <v>38513.160000000003</v>
      </c>
    </row>
    <row r="3357" spans="1:5" x14ac:dyDescent="0.25">
      <c r="A3357" s="13" t="s">
        <v>262</v>
      </c>
      <c r="B3357" s="13" t="s">
        <v>3720</v>
      </c>
      <c r="C3357" s="13" t="s">
        <v>4121</v>
      </c>
      <c r="D3357" s="13" t="s">
        <v>4149</v>
      </c>
      <c r="E3357">
        <v>36451.26</v>
      </c>
    </row>
    <row r="3358" spans="1:5" x14ac:dyDescent="0.25">
      <c r="A3358" s="13" t="s">
        <v>262</v>
      </c>
      <c r="B3358" s="13" t="s">
        <v>3721</v>
      </c>
      <c r="C3358" s="13" t="s">
        <v>4121</v>
      </c>
      <c r="D3358" s="13" t="s">
        <v>4149</v>
      </c>
      <c r="E3358">
        <v>27532.89</v>
      </c>
    </row>
    <row r="3359" spans="1:5" x14ac:dyDescent="0.25">
      <c r="A3359" s="13" t="s">
        <v>262</v>
      </c>
      <c r="B3359" s="13" t="s">
        <v>3722</v>
      </c>
      <c r="C3359" s="13" t="s">
        <v>4121</v>
      </c>
      <c r="D3359" s="13" t="s">
        <v>4149</v>
      </c>
      <c r="E3359">
        <v>38925.54</v>
      </c>
    </row>
    <row r="3360" spans="1:5" x14ac:dyDescent="0.25">
      <c r="A3360" s="13" t="s">
        <v>262</v>
      </c>
      <c r="B3360" s="13" t="s">
        <v>3723</v>
      </c>
      <c r="C3360" s="13" t="s">
        <v>4121</v>
      </c>
      <c r="D3360" s="13" t="s">
        <v>4149</v>
      </c>
      <c r="E3360">
        <v>25833.78</v>
      </c>
    </row>
    <row r="3361" spans="1:5" x14ac:dyDescent="0.25">
      <c r="A3361" s="13" t="s">
        <v>262</v>
      </c>
      <c r="B3361" s="13" t="s">
        <v>3724</v>
      </c>
      <c r="C3361" s="13" t="s">
        <v>4121</v>
      </c>
      <c r="D3361" s="13" t="s">
        <v>4149</v>
      </c>
      <c r="E3361">
        <v>39332.699999999997</v>
      </c>
    </row>
    <row r="3362" spans="1:5" x14ac:dyDescent="0.25">
      <c r="A3362" s="13" t="s">
        <v>262</v>
      </c>
      <c r="B3362" s="13" t="s">
        <v>3725</v>
      </c>
      <c r="C3362" s="13" t="s">
        <v>4121</v>
      </c>
      <c r="D3362" s="13" t="s">
        <v>4149</v>
      </c>
      <c r="E3362">
        <v>29654.82</v>
      </c>
    </row>
    <row r="3363" spans="1:5" x14ac:dyDescent="0.25">
      <c r="A3363" s="13" t="s">
        <v>318</v>
      </c>
      <c r="B3363" s="13" t="s">
        <v>3726</v>
      </c>
      <c r="C3363" s="13" t="s">
        <v>4122</v>
      </c>
      <c r="D3363" s="13" t="s">
        <v>4151</v>
      </c>
      <c r="E3363">
        <v>66267.600000000006</v>
      </c>
    </row>
    <row r="3364" spans="1:5" x14ac:dyDescent="0.25">
      <c r="A3364" s="13" t="s">
        <v>339</v>
      </c>
      <c r="B3364" s="13" t="s">
        <v>3727</v>
      </c>
      <c r="C3364" s="13" t="s">
        <v>4123</v>
      </c>
      <c r="D3364" s="13" t="s">
        <v>4151</v>
      </c>
      <c r="E3364">
        <v>69367.199999999997</v>
      </c>
    </row>
    <row r="3365" spans="1:5" x14ac:dyDescent="0.25">
      <c r="A3365" s="13" t="s">
        <v>336</v>
      </c>
      <c r="B3365" s="13" t="s">
        <v>3728</v>
      </c>
      <c r="C3365" s="13" t="s">
        <v>4123</v>
      </c>
      <c r="D3365" s="13" t="s">
        <v>4151</v>
      </c>
      <c r="E3365">
        <v>69950.399999999994</v>
      </c>
    </row>
    <row r="3366" spans="1:5" x14ac:dyDescent="0.25">
      <c r="A3366" s="13" t="s">
        <v>270</v>
      </c>
      <c r="B3366" s="13" t="s">
        <v>3729</v>
      </c>
      <c r="C3366" s="13" t="s">
        <v>4123</v>
      </c>
      <c r="D3366" s="13" t="s">
        <v>4151</v>
      </c>
      <c r="E3366">
        <v>74863.199999999997</v>
      </c>
    </row>
    <row r="3367" spans="1:5" x14ac:dyDescent="0.25">
      <c r="A3367" s="13" t="s">
        <v>337</v>
      </c>
      <c r="B3367" s="13" t="s">
        <v>3730</v>
      </c>
      <c r="C3367" s="13" t="s">
        <v>4123</v>
      </c>
      <c r="D3367" s="13" t="s">
        <v>4151</v>
      </c>
      <c r="E3367">
        <v>70123.199999999997</v>
      </c>
    </row>
    <row r="3368" spans="1:5" x14ac:dyDescent="0.25">
      <c r="A3368" s="13" t="s">
        <v>357</v>
      </c>
      <c r="B3368" s="13" t="s">
        <v>3731</v>
      </c>
      <c r="C3368" s="13" t="s">
        <v>4123</v>
      </c>
      <c r="D3368" s="13" t="s">
        <v>4151</v>
      </c>
      <c r="E3368">
        <v>71126.399999999994</v>
      </c>
    </row>
    <row r="3369" spans="1:5" x14ac:dyDescent="0.25">
      <c r="A3369" s="13" t="s">
        <v>326</v>
      </c>
      <c r="B3369" s="13" t="s">
        <v>3732</v>
      </c>
      <c r="C3369" s="13" t="s">
        <v>4123</v>
      </c>
      <c r="D3369" s="13" t="s">
        <v>4151</v>
      </c>
      <c r="E3369">
        <v>73490.399999999994</v>
      </c>
    </row>
    <row r="3370" spans="1:5" x14ac:dyDescent="0.25">
      <c r="A3370" s="13" t="s">
        <v>311</v>
      </c>
      <c r="B3370" s="13" t="s">
        <v>3733</v>
      </c>
      <c r="C3370" s="13" t="s">
        <v>4123</v>
      </c>
      <c r="D3370" s="13" t="s">
        <v>4151</v>
      </c>
      <c r="E3370">
        <v>78787.199999999997</v>
      </c>
    </row>
    <row r="3371" spans="1:5" x14ac:dyDescent="0.25">
      <c r="A3371" s="13" t="s">
        <v>312</v>
      </c>
      <c r="B3371" s="13" t="s">
        <v>3734</v>
      </c>
      <c r="C3371" s="13" t="s">
        <v>4123</v>
      </c>
      <c r="D3371" s="13" t="s">
        <v>4151</v>
      </c>
      <c r="E3371">
        <v>70087.199999999997</v>
      </c>
    </row>
    <row r="3372" spans="1:5" x14ac:dyDescent="0.25">
      <c r="A3372" s="13" t="s">
        <v>331</v>
      </c>
      <c r="B3372" s="13" t="s">
        <v>3735</v>
      </c>
      <c r="C3372" s="13" t="s">
        <v>4123</v>
      </c>
      <c r="D3372" s="13" t="s">
        <v>4151</v>
      </c>
      <c r="E3372">
        <v>77781.600000000006</v>
      </c>
    </row>
    <row r="3373" spans="1:5" x14ac:dyDescent="0.25">
      <c r="A3373" s="13" t="s">
        <v>315</v>
      </c>
      <c r="B3373" s="13" t="s">
        <v>3736</v>
      </c>
      <c r="C3373" s="13" t="s">
        <v>4123</v>
      </c>
      <c r="D3373" s="13" t="s">
        <v>4151</v>
      </c>
      <c r="E3373">
        <v>77956.800000000003</v>
      </c>
    </row>
    <row r="3374" spans="1:5" x14ac:dyDescent="0.25">
      <c r="A3374" s="13" t="s">
        <v>316</v>
      </c>
      <c r="B3374" s="13" t="s">
        <v>3737</v>
      </c>
      <c r="C3374" s="13" t="s">
        <v>4123</v>
      </c>
      <c r="D3374" s="13" t="s">
        <v>4151</v>
      </c>
      <c r="E3374">
        <v>75196.800000000003</v>
      </c>
    </row>
    <row r="3375" spans="1:5" x14ac:dyDescent="0.25">
      <c r="A3375" s="13" t="s">
        <v>320</v>
      </c>
      <c r="B3375" s="13" t="s">
        <v>3738</v>
      </c>
      <c r="C3375" s="13" t="s">
        <v>4124</v>
      </c>
      <c r="D3375" s="13" t="s">
        <v>4151</v>
      </c>
      <c r="E3375">
        <v>70359.3</v>
      </c>
    </row>
    <row r="3376" spans="1:5" x14ac:dyDescent="0.25">
      <c r="A3376" s="13" t="s">
        <v>334</v>
      </c>
      <c r="B3376" s="13" t="s">
        <v>3739</v>
      </c>
      <c r="C3376" s="13" t="s">
        <v>4124</v>
      </c>
      <c r="D3376" s="13" t="s">
        <v>4151</v>
      </c>
      <c r="E3376">
        <v>66925.399999999994</v>
      </c>
    </row>
    <row r="3377" spans="1:5" x14ac:dyDescent="0.25">
      <c r="A3377" s="13" t="s">
        <v>302</v>
      </c>
      <c r="B3377" s="13" t="s">
        <v>3740</v>
      </c>
      <c r="C3377" s="13" t="s">
        <v>4124</v>
      </c>
      <c r="D3377" s="13" t="s">
        <v>4151</v>
      </c>
      <c r="E3377">
        <v>70674.399999999994</v>
      </c>
    </row>
    <row r="3378" spans="1:5" x14ac:dyDescent="0.25">
      <c r="A3378" s="13" t="s">
        <v>303</v>
      </c>
      <c r="B3378" s="13" t="s">
        <v>3741</v>
      </c>
      <c r="C3378" s="13" t="s">
        <v>4124</v>
      </c>
      <c r="D3378" s="13" t="s">
        <v>4151</v>
      </c>
      <c r="E3378">
        <v>71681.8</v>
      </c>
    </row>
    <row r="3379" spans="1:5" x14ac:dyDescent="0.25">
      <c r="A3379" s="13" t="s">
        <v>322</v>
      </c>
      <c r="B3379" s="13" t="s">
        <v>3742</v>
      </c>
      <c r="C3379" s="13" t="s">
        <v>4124</v>
      </c>
      <c r="D3379" s="13" t="s">
        <v>4151</v>
      </c>
      <c r="E3379">
        <v>65943.3</v>
      </c>
    </row>
    <row r="3380" spans="1:5" x14ac:dyDescent="0.25">
      <c r="A3380" s="13" t="s">
        <v>304</v>
      </c>
      <c r="B3380" s="13" t="s">
        <v>3743</v>
      </c>
      <c r="C3380" s="13" t="s">
        <v>4124</v>
      </c>
      <c r="D3380" s="13" t="s">
        <v>4151</v>
      </c>
      <c r="E3380">
        <v>72157.899999999994</v>
      </c>
    </row>
    <row r="3381" spans="1:5" x14ac:dyDescent="0.25">
      <c r="A3381" s="13" t="s">
        <v>305</v>
      </c>
      <c r="B3381" s="13" t="s">
        <v>3744</v>
      </c>
      <c r="C3381" s="13" t="s">
        <v>4124</v>
      </c>
      <c r="D3381" s="13" t="s">
        <v>4151</v>
      </c>
      <c r="E3381">
        <v>64972.7</v>
      </c>
    </row>
    <row r="3382" spans="1:5" x14ac:dyDescent="0.25">
      <c r="A3382" s="13" t="s">
        <v>307</v>
      </c>
      <c r="B3382" s="13" t="s">
        <v>3745</v>
      </c>
      <c r="C3382" s="13" t="s">
        <v>4124</v>
      </c>
      <c r="D3382" s="13" t="s">
        <v>4151</v>
      </c>
      <c r="E3382">
        <v>65441.9</v>
      </c>
    </row>
    <row r="3383" spans="1:5" x14ac:dyDescent="0.25">
      <c r="A3383" s="13" t="s">
        <v>309</v>
      </c>
      <c r="B3383" s="13" t="s">
        <v>3746</v>
      </c>
      <c r="C3383" s="13" t="s">
        <v>4124</v>
      </c>
      <c r="D3383" s="13" t="s">
        <v>4151</v>
      </c>
      <c r="E3383">
        <v>74124.399999999994</v>
      </c>
    </row>
    <row r="3384" spans="1:5" x14ac:dyDescent="0.25">
      <c r="A3384" s="13" t="s">
        <v>329</v>
      </c>
      <c r="B3384" s="13" t="s">
        <v>3747</v>
      </c>
      <c r="C3384" s="13" t="s">
        <v>4124</v>
      </c>
      <c r="D3384" s="13" t="s">
        <v>4151</v>
      </c>
      <c r="E3384">
        <v>66419.399999999994</v>
      </c>
    </row>
    <row r="3385" spans="1:5" x14ac:dyDescent="0.25">
      <c r="A3385" s="13" t="s">
        <v>335</v>
      </c>
      <c r="B3385" s="13" t="s">
        <v>3748</v>
      </c>
      <c r="C3385" s="13" t="s">
        <v>4124</v>
      </c>
      <c r="D3385" s="13" t="s">
        <v>4151</v>
      </c>
      <c r="E3385">
        <v>63486.9</v>
      </c>
    </row>
    <row r="3386" spans="1:5" x14ac:dyDescent="0.25">
      <c r="A3386" s="13" t="s">
        <v>332</v>
      </c>
      <c r="B3386" s="13" t="s">
        <v>3749</v>
      </c>
      <c r="C3386" s="13" t="s">
        <v>4124</v>
      </c>
      <c r="D3386" s="13" t="s">
        <v>4151</v>
      </c>
      <c r="E3386">
        <v>65931.8</v>
      </c>
    </row>
    <row r="3387" spans="1:5" x14ac:dyDescent="0.25">
      <c r="A3387" s="13" t="s">
        <v>317</v>
      </c>
      <c r="B3387" s="13" t="s">
        <v>3750</v>
      </c>
      <c r="C3387" s="13" t="s">
        <v>4124</v>
      </c>
      <c r="D3387" s="13" t="s">
        <v>4151</v>
      </c>
      <c r="E3387">
        <v>63659.4</v>
      </c>
    </row>
    <row r="3388" spans="1:5" x14ac:dyDescent="0.25">
      <c r="A3388" s="13" t="s">
        <v>363</v>
      </c>
      <c r="B3388" s="13" t="s">
        <v>3751</v>
      </c>
      <c r="C3388" s="13" t="s">
        <v>4125</v>
      </c>
      <c r="D3388" s="13" t="s">
        <v>4151</v>
      </c>
      <c r="E3388">
        <v>35310.69</v>
      </c>
    </row>
    <row r="3389" spans="1:5" x14ac:dyDescent="0.25">
      <c r="A3389" s="13" t="s">
        <v>349</v>
      </c>
      <c r="B3389" s="13" t="s">
        <v>3752</v>
      </c>
      <c r="C3389" s="13" t="s">
        <v>4126</v>
      </c>
      <c r="D3389" s="13" t="s">
        <v>4149</v>
      </c>
      <c r="E3389">
        <v>42067.98</v>
      </c>
    </row>
    <row r="3390" spans="1:5" x14ac:dyDescent="0.25">
      <c r="A3390" s="13" t="s">
        <v>349</v>
      </c>
      <c r="B3390" s="13" t="s">
        <v>3753</v>
      </c>
      <c r="C3390" s="13" t="s">
        <v>4126</v>
      </c>
      <c r="D3390" s="13" t="s">
        <v>4149</v>
      </c>
      <c r="E3390">
        <v>39204.81</v>
      </c>
    </row>
    <row r="3391" spans="1:5" x14ac:dyDescent="0.25">
      <c r="A3391" s="13" t="s">
        <v>278</v>
      </c>
      <c r="B3391" s="13" t="s">
        <v>3754</v>
      </c>
      <c r="C3391" s="13" t="s">
        <v>4126</v>
      </c>
      <c r="D3391" s="13" t="s">
        <v>4149</v>
      </c>
      <c r="E3391">
        <v>38648.879999999997</v>
      </c>
    </row>
    <row r="3392" spans="1:5" x14ac:dyDescent="0.25">
      <c r="A3392" s="13" t="s">
        <v>354</v>
      </c>
      <c r="B3392" s="13" t="s">
        <v>3755</v>
      </c>
      <c r="C3392" s="13" t="s">
        <v>4126</v>
      </c>
      <c r="D3392" s="13" t="s">
        <v>4149</v>
      </c>
      <c r="E3392">
        <v>43174.62</v>
      </c>
    </row>
    <row r="3393" spans="1:5" x14ac:dyDescent="0.25">
      <c r="A3393" s="13" t="s">
        <v>354</v>
      </c>
      <c r="B3393" s="13" t="s">
        <v>3756</v>
      </c>
      <c r="C3393" s="13" t="s">
        <v>4126</v>
      </c>
      <c r="D3393" s="13" t="s">
        <v>4149</v>
      </c>
      <c r="E3393">
        <v>50075.46</v>
      </c>
    </row>
    <row r="3394" spans="1:5" x14ac:dyDescent="0.25">
      <c r="A3394" s="13" t="s">
        <v>354</v>
      </c>
      <c r="B3394" s="13" t="s">
        <v>3757</v>
      </c>
      <c r="C3394" s="13" t="s">
        <v>4126</v>
      </c>
      <c r="D3394" s="13" t="s">
        <v>4149</v>
      </c>
      <c r="E3394">
        <v>42355.08</v>
      </c>
    </row>
    <row r="3395" spans="1:5" x14ac:dyDescent="0.25">
      <c r="A3395" s="13" t="s">
        <v>354</v>
      </c>
      <c r="B3395" s="13" t="s">
        <v>3758</v>
      </c>
      <c r="C3395" s="13" t="s">
        <v>4126</v>
      </c>
      <c r="D3395" s="13" t="s">
        <v>4149</v>
      </c>
      <c r="E3395">
        <v>42067.98</v>
      </c>
    </row>
    <row r="3396" spans="1:5" x14ac:dyDescent="0.25">
      <c r="A3396" s="13" t="s">
        <v>312</v>
      </c>
      <c r="B3396" s="13" t="s">
        <v>3759</v>
      </c>
      <c r="C3396" s="13" t="s">
        <v>4126</v>
      </c>
      <c r="D3396" s="13" t="s">
        <v>4149</v>
      </c>
      <c r="E3396">
        <v>33590.699999999997</v>
      </c>
    </row>
    <row r="3397" spans="1:5" x14ac:dyDescent="0.25">
      <c r="A3397" s="13" t="s">
        <v>316</v>
      </c>
      <c r="B3397" s="13" t="s">
        <v>3760</v>
      </c>
      <c r="C3397" s="13" t="s">
        <v>4126</v>
      </c>
      <c r="D3397" s="13" t="s">
        <v>4149</v>
      </c>
      <c r="E3397">
        <v>41444.19</v>
      </c>
    </row>
    <row r="3398" spans="1:5" x14ac:dyDescent="0.25">
      <c r="A3398" s="13" t="s">
        <v>339</v>
      </c>
      <c r="B3398" s="13" t="s">
        <v>3761</v>
      </c>
      <c r="C3398" s="13" t="s">
        <v>4127</v>
      </c>
      <c r="D3398" s="13" t="s">
        <v>4150</v>
      </c>
      <c r="E3398">
        <v>42329.7</v>
      </c>
    </row>
    <row r="3399" spans="1:5" x14ac:dyDescent="0.25">
      <c r="A3399" s="13" t="s">
        <v>339</v>
      </c>
      <c r="B3399" s="13" t="s">
        <v>3762</v>
      </c>
      <c r="C3399" s="13" t="s">
        <v>4127</v>
      </c>
      <c r="D3399" s="13" t="s">
        <v>4150</v>
      </c>
      <c r="E3399">
        <v>40164.6</v>
      </c>
    </row>
    <row r="3400" spans="1:5" x14ac:dyDescent="0.25">
      <c r="A3400" s="13" t="s">
        <v>323</v>
      </c>
      <c r="B3400" s="13" t="s">
        <v>3763</v>
      </c>
      <c r="C3400" s="13" t="s">
        <v>4127</v>
      </c>
      <c r="D3400" s="13" t="s">
        <v>4150</v>
      </c>
      <c r="E3400">
        <v>38898.300000000003</v>
      </c>
    </row>
    <row r="3401" spans="1:5" x14ac:dyDescent="0.25">
      <c r="A3401" s="13" t="s">
        <v>353</v>
      </c>
      <c r="B3401" s="13" t="s">
        <v>3764</v>
      </c>
      <c r="C3401" s="13" t="s">
        <v>4127</v>
      </c>
      <c r="D3401" s="13" t="s">
        <v>4150</v>
      </c>
      <c r="E3401">
        <v>42961.8</v>
      </c>
    </row>
    <row r="3402" spans="1:5" x14ac:dyDescent="0.25">
      <c r="A3402" s="13" t="s">
        <v>353</v>
      </c>
      <c r="B3402" s="13" t="s">
        <v>3765</v>
      </c>
      <c r="C3402" s="13" t="s">
        <v>4127</v>
      </c>
      <c r="D3402" s="13" t="s">
        <v>4150</v>
      </c>
      <c r="E3402">
        <v>47476.800000000003</v>
      </c>
    </row>
    <row r="3403" spans="1:5" x14ac:dyDescent="0.25">
      <c r="A3403" s="13" t="s">
        <v>353</v>
      </c>
      <c r="B3403" s="13" t="s">
        <v>3766</v>
      </c>
      <c r="C3403" s="13" t="s">
        <v>4127</v>
      </c>
      <c r="D3403" s="13" t="s">
        <v>4150</v>
      </c>
      <c r="E3403">
        <v>42961.8</v>
      </c>
    </row>
    <row r="3404" spans="1:5" x14ac:dyDescent="0.25">
      <c r="A3404" s="13" t="s">
        <v>353</v>
      </c>
      <c r="B3404" s="13" t="s">
        <v>3767</v>
      </c>
      <c r="C3404" s="13" t="s">
        <v>4127</v>
      </c>
      <c r="D3404" s="13" t="s">
        <v>4150</v>
      </c>
      <c r="E3404">
        <v>53965.8</v>
      </c>
    </row>
    <row r="3405" spans="1:5" x14ac:dyDescent="0.25">
      <c r="A3405" s="13" t="s">
        <v>353</v>
      </c>
      <c r="B3405" s="13" t="s">
        <v>3768</v>
      </c>
      <c r="C3405" s="13" t="s">
        <v>4127</v>
      </c>
      <c r="D3405" s="13" t="s">
        <v>4150</v>
      </c>
      <c r="E3405">
        <v>57136.800000000003</v>
      </c>
    </row>
    <row r="3406" spans="1:5" x14ac:dyDescent="0.25">
      <c r="A3406" s="13" t="s">
        <v>353</v>
      </c>
      <c r="B3406" s="13" t="s">
        <v>3769</v>
      </c>
      <c r="C3406" s="13" t="s">
        <v>4127</v>
      </c>
      <c r="D3406" s="13" t="s">
        <v>4150</v>
      </c>
      <c r="E3406">
        <v>53178.3</v>
      </c>
    </row>
    <row r="3407" spans="1:5" x14ac:dyDescent="0.25">
      <c r="A3407" s="13" t="s">
        <v>353</v>
      </c>
      <c r="B3407" s="13" t="s">
        <v>3770</v>
      </c>
      <c r="C3407" s="13" t="s">
        <v>4127</v>
      </c>
      <c r="D3407" s="13" t="s">
        <v>4150</v>
      </c>
      <c r="E3407">
        <v>50666.7</v>
      </c>
    </row>
    <row r="3408" spans="1:5" x14ac:dyDescent="0.25">
      <c r="A3408" s="13" t="s">
        <v>353</v>
      </c>
      <c r="B3408" s="13" t="s">
        <v>3771</v>
      </c>
      <c r="C3408" s="13" t="s">
        <v>4127</v>
      </c>
      <c r="D3408" s="13" t="s">
        <v>4150</v>
      </c>
      <c r="E3408">
        <v>55022.1</v>
      </c>
    </row>
    <row r="3409" spans="1:5" x14ac:dyDescent="0.25">
      <c r="A3409" s="13" t="s">
        <v>353</v>
      </c>
      <c r="B3409" s="13" t="s">
        <v>3772</v>
      </c>
      <c r="C3409" s="13" t="s">
        <v>4127</v>
      </c>
      <c r="D3409" s="13" t="s">
        <v>4150</v>
      </c>
      <c r="E3409">
        <v>55171.199999999997</v>
      </c>
    </row>
    <row r="3410" spans="1:5" x14ac:dyDescent="0.25">
      <c r="A3410" s="13" t="s">
        <v>353</v>
      </c>
      <c r="B3410" s="13" t="s">
        <v>3773</v>
      </c>
      <c r="C3410" s="13" t="s">
        <v>4127</v>
      </c>
      <c r="D3410" s="13" t="s">
        <v>4150</v>
      </c>
      <c r="E3410">
        <v>47476.800000000003</v>
      </c>
    </row>
    <row r="3411" spans="1:5" x14ac:dyDescent="0.25">
      <c r="A3411" s="13" t="s">
        <v>353</v>
      </c>
      <c r="B3411" s="13" t="s">
        <v>3774</v>
      </c>
      <c r="C3411" s="13" t="s">
        <v>4127</v>
      </c>
      <c r="D3411" s="13" t="s">
        <v>4150</v>
      </c>
      <c r="E3411">
        <v>64286.2</v>
      </c>
    </row>
    <row r="3412" spans="1:5" x14ac:dyDescent="0.25">
      <c r="A3412" s="13" t="s">
        <v>353</v>
      </c>
      <c r="B3412" s="13" t="s">
        <v>3775</v>
      </c>
      <c r="C3412" s="13" t="s">
        <v>4127</v>
      </c>
      <c r="D3412" s="13" t="s">
        <v>4150</v>
      </c>
      <c r="E3412">
        <v>53965.8</v>
      </c>
    </row>
    <row r="3413" spans="1:5" x14ac:dyDescent="0.25">
      <c r="A3413" s="13" t="s">
        <v>353</v>
      </c>
      <c r="B3413" s="13" t="s">
        <v>3776</v>
      </c>
      <c r="C3413" s="13" t="s">
        <v>4127</v>
      </c>
      <c r="D3413" s="13" t="s">
        <v>4150</v>
      </c>
      <c r="E3413">
        <v>51305.1</v>
      </c>
    </row>
    <row r="3414" spans="1:5" x14ac:dyDescent="0.25">
      <c r="A3414" s="13" t="s">
        <v>281</v>
      </c>
      <c r="B3414" s="13" t="s">
        <v>3777</v>
      </c>
      <c r="C3414" s="13" t="s">
        <v>4127</v>
      </c>
      <c r="D3414" s="13" t="s">
        <v>4150</v>
      </c>
      <c r="E3414">
        <v>39530.400000000001</v>
      </c>
    </row>
    <row r="3415" spans="1:5" x14ac:dyDescent="0.25">
      <c r="A3415" s="13" t="s">
        <v>312</v>
      </c>
      <c r="B3415" s="13" t="s">
        <v>3778</v>
      </c>
      <c r="C3415" s="13" t="s">
        <v>4127</v>
      </c>
      <c r="D3415" s="13" t="s">
        <v>4150</v>
      </c>
      <c r="E3415">
        <v>51305.1</v>
      </c>
    </row>
    <row r="3416" spans="1:5" x14ac:dyDescent="0.25">
      <c r="A3416" s="13" t="s">
        <v>262</v>
      </c>
      <c r="B3416" s="13" t="s">
        <v>3779</v>
      </c>
      <c r="C3416" s="13" t="s">
        <v>4128</v>
      </c>
      <c r="D3416" s="13" t="s">
        <v>4149</v>
      </c>
      <c r="E3416">
        <v>31019.85</v>
      </c>
    </row>
    <row r="3417" spans="1:5" x14ac:dyDescent="0.25">
      <c r="A3417" s="13" t="s">
        <v>262</v>
      </c>
      <c r="B3417" s="13" t="s">
        <v>3780</v>
      </c>
      <c r="C3417" s="13" t="s">
        <v>4128</v>
      </c>
      <c r="D3417" s="13" t="s">
        <v>4149</v>
      </c>
      <c r="E3417">
        <v>31870.71</v>
      </c>
    </row>
    <row r="3418" spans="1:5" x14ac:dyDescent="0.25">
      <c r="A3418" s="13" t="s">
        <v>270</v>
      </c>
      <c r="B3418" s="13" t="s">
        <v>3781</v>
      </c>
      <c r="C3418" s="13" t="s">
        <v>4129</v>
      </c>
      <c r="D3418" s="13" t="s">
        <v>4150</v>
      </c>
      <c r="E3418">
        <v>49321.22</v>
      </c>
    </row>
    <row r="3419" spans="1:5" x14ac:dyDescent="0.25">
      <c r="A3419" s="13" t="s">
        <v>270</v>
      </c>
      <c r="B3419" s="13" t="s">
        <v>3782</v>
      </c>
      <c r="C3419" s="13" t="s">
        <v>4129</v>
      </c>
      <c r="D3419" s="13" t="s">
        <v>4150</v>
      </c>
      <c r="E3419">
        <v>65729.78</v>
      </c>
    </row>
    <row r="3420" spans="1:5" x14ac:dyDescent="0.25">
      <c r="A3420" s="13" t="s">
        <v>326</v>
      </c>
      <c r="B3420" s="13" t="s">
        <v>3783</v>
      </c>
      <c r="C3420" s="13" t="s">
        <v>4129</v>
      </c>
      <c r="D3420" s="13" t="s">
        <v>4150</v>
      </c>
      <c r="E3420">
        <v>35812.160000000003</v>
      </c>
    </row>
    <row r="3421" spans="1:5" x14ac:dyDescent="0.25">
      <c r="A3421" s="13" t="s">
        <v>326</v>
      </c>
      <c r="B3421" s="13" t="s">
        <v>3784</v>
      </c>
      <c r="C3421" s="13" t="s">
        <v>4129</v>
      </c>
      <c r="D3421" s="13" t="s">
        <v>4150</v>
      </c>
      <c r="E3421">
        <v>37753.589999999997</v>
      </c>
    </row>
    <row r="3422" spans="1:5" x14ac:dyDescent="0.25">
      <c r="A3422" s="13" t="s">
        <v>311</v>
      </c>
      <c r="B3422" s="13" t="s">
        <v>3785</v>
      </c>
      <c r="C3422" s="13" t="s">
        <v>4129</v>
      </c>
      <c r="D3422" s="13" t="s">
        <v>4150</v>
      </c>
      <c r="E3422">
        <v>49129.919999999998</v>
      </c>
    </row>
    <row r="3423" spans="1:5" x14ac:dyDescent="0.25">
      <c r="A3423" s="13" t="s">
        <v>311</v>
      </c>
      <c r="B3423" s="13" t="s">
        <v>3786</v>
      </c>
      <c r="C3423" s="13" t="s">
        <v>4129</v>
      </c>
      <c r="D3423" s="13" t="s">
        <v>4150</v>
      </c>
      <c r="E3423">
        <v>48022.59</v>
      </c>
    </row>
    <row r="3424" spans="1:5" x14ac:dyDescent="0.25">
      <c r="A3424" s="13" t="s">
        <v>312</v>
      </c>
      <c r="B3424" s="13" t="s">
        <v>3787</v>
      </c>
      <c r="C3424" s="13" t="s">
        <v>4129</v>
      </c>
      <c r="D3424" s="13" t="s">
        <v>4150</v>
      </c>
      <c r="E3424">
        <v>44340.73</v>
      </c>
    </row>
    <row r="3425" spans="1:5" x14ac:dyDescent="0.25">
      <c r="A3425" s="13" t="s">
        <v>312</v>
      </c>
      <c r="B3425" s="13" t="s">
        <v>3788</v>
      </c>
      <c r="C3425" s="13" t="s">
        <v>4129</v>
      </c>
      <c r="D3425" s="13" t="s">
        <v>4150</v>
      </c>
      <c r="E3425">
        <v>44256.24</v>
      </c>
    </row>
    <row r="3426" spans="1:5" x14ac:dyDescent="0.25">
      <c r="A3426" s="13" t="s">
        <v>331</v>
      </c>
      <c r="B3426" s="13" t="s">
        <v>3789</v>
      </c>
      <c r="C3426" s="13" t="s">
        <v>4129</v>
      </c>
      <c r="D3426" s="13" t="s">
        <v>4150</v>
      </c>
      <c r="E3426">
        <v>44541.94</v>
      </c>
    </row>
    <row r="3427" spans="1:5" x14ac:dyDescent="0.25">
      <c r="A3427" s="13" t="s">
        <v>315</v>
      </c>
      <c r="B3427" s="13" t="s">
        <v>3790</v>
      </c>
      <c r="C3427" s="13" t="s">
        <v>4129</v>
      </c>
      <c r="D3427" s="13" t="s">
        <v>4150</v>
      </c>
      <c r="E3427">
        <v>52799.27</v>
      </c>
    </row>
    <row r="3428" spans="1:5" x14ac:dyDescent="0.25">
      <c r="A3428" s="13" t="s">
        <v>315</v>
      </c>
      <c r="B3428" s="13" t="s">
        <v>3791</v>
      </c>
      <c r="C3428" s="13" t="s">
        <v>4129</v>
      </c>
      <c r="D3428" s="13" t="s">
        <v>4150</v>
      </c>
      <c r="E3428">
        <v>41980.480000000003</v>
      </c>
    </row>
    <row r="3429" spans="1:5" x14ac:dyDescent="0.25">
      <c r="A3429" s="13" t="s">
        <v>316</v>
      </c>
      <c r="B3429" s="13" t="s">
        <v>3792</v>
      </c>
      <c r="C3429" s="13" t="s">
        <v>4129</v>
      </c>
      <c r="D3429" s="13" t="s">
        <v>4150</v>
      </c>
      <c r="E3429">
        <v>41226.99</v>
      </c>
    </row>
    <row r="3430" spans="1:5" x14ac:dyDescent="0.25">
      <c r="A3430" s="13" t="s">
        <v>316</v>
      </c>
      <c r="B3430" s="13" t="s">
        <v>3793</v>
      </c>
      <c r="C3430" s="13" t="s">
        <v>4129</v>
      </c>
      <c r="D3430" s="13" t="s">
        <v>4150</v>
      </c>
      <c r="E3430">
        <v>40987.81</v>
      </c>
    </row>
    <row r="3431" spans="1:5" x14ac:dyDescent="0.25">
      <c r="A3431" s="13" t="s">
        <v>358</v>
      </c>
      <c r="B3431" s="13" t="s">
        <v>3794</v>
      </c>
      <c r="C3431" s="13" t="s">
        <v>4130</v>
      </c>
      <c r="D3431" s="13" t="s">
        <v>4151</v>
      </c>
      <c r="E3431">
        <v>31583.61</v>
      </c>
    </row>
    <row r="3432" spans="1:5" x14ac:dyDescent="0.25">
      <c r="A3432" s="13" t="s">
        <v>281</v>
      </c>
      <c r="B3432" s="13" t="s">
        <v>3795</v>
      </c>
      <c r="C3432" s="13" t="s">
        <v>4131</v>
      </c>
      <c r="D3432" s="13" t="s">
        <v>4149</v>
      </c>
      <c r="E3432">
        <v>45866</v>
      </c>
    </row>
    <row r="3433" spans="1:5" x14ac:dyDescent="0.25">
      <c r="A3433" s="13" t="s">
        <v>281</v>
      </c>
      <c r="B3433" s="13" t="s">
        <v>3796</v>
      </c>
      <c r="C3433" s="13" t="s">
        <v>4131</v>
      </c>
      <c r="D3433" s="13" t="s">
        <v>4149</v>
      </c>
      <c r="E3433">
        <v>38474</v>
      </c>
    </row>
    <row r="3434" spans="1:5" x14ac:dyDescent="0.25">
      <c r="A3434" s="13" t="s">
        <v>364</v>
      </c>
      <c r="B3434" s="13" t="s">
        <v>3797</v>
      </c>
      <c r="C3434" s="13" t="s">
        <v>4131</v>
      </c>
      <c r="D3434" s="13" t="s">
        <v>4149</v>
      </c>
      <c r="E3434">
        <v>47576</v>
      </c>
    </row>
    <row r="3435" spans="1:5" x14ac:dyDescent="0.25">
      <c r="A3435" s="13" t="s">
        <v>364</v>
      </c>
      <c r="B3435" s="13" t="s">
        <v>3798</v>
      </c>
      <c r="C3435" s="13" t="s">
        <v>4131</v>
      </c>
      <c r="D3435" s="13" t="s">
        <v>4149</v>
      </c>
      <c r="E3435">
        <v>40184</v>
      </c>
    </row>
    <row r="3436" spans="1:5" x14ac:dyDescent="0.25">
      <c r="A3436" s="13" t="s">
        <v>364</v>
      </c>
      <c r="B3436" s="13" t="s">
        <v>3799</v>
      </c>
      <c r="C3436" s="13" t="s">
        <v>4131</v>
      </c>
      <c r="D3436" s="13" t="s">
        <v>4149</v>
      </c>
      <c r="E3436">
        <v>40184</v>
      </c>
    </row>
    <row r="3437" spans="1:5" x14ac:dyDescent="0.25">
      <c r="A3437" s="13" t="s">
        <v>364</v>
      </c>
      <c r="B3437" s="13" t="s">
        <v>3800</v>
      </c>
      <c r="C3437" s="13" t="s">
        <v>4131</v>
      </c>
      <c r="D3437" s="13" t="s">
        <v>4149</v>
      </c>
      <c r="E3437">
        <v>39306</v>
      </c>
    </row>
    <row r="3438" spans="1:5" x14ac:dyDescent="0.25">
      <c r="A3438" s="13" t="s">
        <v>364</v>
      </c>
      <c r="B3438" s="13" t="s">
        <v>3801</v>
      </c>
      <c r="C3438" s="13" t="s">
        <v>4131</v>
      </c>
      <c r="D3438" s="13" t="s">
        <v>4149</v>
      </c>
      <c r="E3438">
        <v>33396</v>
      </c>
    </row>
    <row r="3439" spans="1:5" x14ac:dyDescent="0.25">
      <c r="A3439" s="13" t="s">
        <v>364</v>
      </c>
      <c r="B3439" s="13" t="s">
        <v>3802</v>
      </c>
      <c r="C3439" s="13" t="s">
        <v>4131</v>
      </c>
      <c r="D3439" s="13" t="s">
        <v>4149</v>
      </c>
      <c r="E3439">
        <v>40184</v>
      </c>
    </row>
    <row r="3440" spans="1:5" x14ac:dyDescent="0.25">
      <c r="A3440" s="13" t="s">
        <v>364</v>
      </c>
      <c r="B3440" s="13" t="s">
        <v>3803</v>
      </c>
      <c r="C3440" s="13" t="s">
        <v>4131</v>
      </c>
      <c r="D3440" s="13" t="s">
        <v>4149</v>
      </c>
      <c r="E3440">
        <v>48896</v>
      </c>
    </row>
    <row r="3441" spans="1:5" x14ac:dyDescent="0.25">
      <c r="A3441" s="13" t="s">
        <v>364</v>
      </c>
      <c r="B3441" s="13" t="s">
        <v>3804</v>
      </c>
      <c r="C3441" s="13" t="s">
        <v>4131</v>
      </c>
      <c r="D3441" s="13" t="s">
        <v>4149</v>
      </c>
      <c r="E3441">
        <v>38166</v>
      </c>
    </row>
    <row r="3442" spans="1:5" x14ac:dyDescent="0.25">
      <c r="A3442" s="13" t="s">
        <v>364</v>
      </c>
      <c r="B3442" s="13" t="s">
        <v>3805</v>
      </c>
      <c r="C3442" s="13" t="s">
        <v>4131</v>
      </c>
      <c r="D3442" s="13" t="s">
        <v>4149</v>
      </c>
      <c r="E3442">
        <v>35812</v>
      </c>
    </row>
    <row r="3443" spans="1:5" x14ac:dyDescent="0.25">
      <c r="A3443" s="13" t="s">
        <v>364</v>
      </c>
      <c r="B3443" s="13" t="s">
        <v>3806</v>
      </c>
      <c r="C3443" s="13" t="s">
        <v>4131</v>
      </c>
      <c r="D3443" s="13" t="s">
        <v>4149</v>
      </c>
      <c r="E3443">
        <v>39306</v>
      </c>
    </row>
    <row r="3444" spans="1:5" x14ac:dyDescent="0.25">
      <c r="A3444" s="13" t="s">
        <v>364</v>
      </c>
      <c r="B3444" s="13" t="s">
        <v>3807</v>
      </c>
      <c r="C3444" s="13" t="s">
        <v>4131</v>
      </c>
      <c r="D3444" s="13" t="s">
        <v>4149</v>
      </c>
      <c r="E3444">
        <v>39306</v>
      </c>
    </row>
    <row r="3445" spans="1:5" x14ac:dyDescent="0.25">
      <c r="A3445" s="13" t="s">
        <v>364</v>
      </c>
      <c r="B3445" s="13" t="s">
        <v>3808</v>
      </c>
      <c r="C3445" s="13" t="s">
        <v>4131</v>
      </c>
      <c r="D3445" s="13" t="s">
        <v>4149</v>
      </c>
      <c r="E3445">
        <v>40184</v>
      </c>
    </row>
    <row r="3446" spans="1:5" x14ac:dyDescent="0.25">
      <c r="A3446" s="13" t="s">
        <v>364</v>
      </c>
      <c r="B3446" s="13" t="s">
        <v>3809</v>
      </c>
      <c r="C3446" s="13" t="s">
        <v>4131</v>
      </c>
      <c r="D3446" s="13" t="s">
        <v>4149</v>
      </c>
      <c r="E3446">
        <v>40184</v>
      </c>
    </row>
    <row r="3447" spans="1:5" x14ac:dyDescent="0.25">
      <c r="A3447" s="13" t="s">
        <v>364</v>
      </c>
      <c r="B3447" s="13" t="s">
        <v>3810</v>
      </c>
      <c r="C3447" s="13" t="s">
        <v>4131</v>
      </c>
      <c r="D3447" s="13" t="s">
        <v>4149</v>
      </c>
      <c r="E3447">
        <v>40762</v>
      </c>
    </row>
    <row r="3448" spans="1:5" x14ac:dyDescent="0.25">
      <c r="A3448" s="13" t="s">
        <v>364</v>
      </c>
      <c r="B3448" s="13" t="s">
        <v>3811</v>
      </c>
      <c r="C3448" s="13" t="s">
        <v>4131</v>
      </c>
      <c r="D3448" s="13" t="s">
        <v>4149</v>
      </c>
      <c r="E3448">
        <v>48326</v>
      </c>
    </row>
    <row r="3449" spans="1:5" x14ac:dyDescent="0.25">
      <c r="A3449" s="13" t="s">
        <v>364</v>
      </c>
      <c r="B3449" s="13" t="s">
        <v>3812</v>
      </c>
      <c r="C3449" s="13" t="s">
        <v>4131</v>
      </c>
      <c r="D3449" s="13" t="s">
        <v>4149</v>
      </c>
      <c r="E3449">
        <v>33396</v>
      </c>
    </row>
    <row r="3450" spans="1:5" x14ac:dyDescent="0.25">
      <c r="A3450" s="13" t="s">
        <v>364</v>
      </c>
      <c r="B3450" s="13" t="s">
        <v>3813</v>
      </c>
      <c r="C3450" s="13" t="s">
        <v>4131</v>
      </c>
      <c r="D3450" s="13" t="s">
        <v>4149</v>
      </c>
      <c r="E3450">
        <v>43476</v>
      </c>
    </row>
    <row r="3451" spans="1:5" x14ac:dyDescent="0.25">
      <c r="A3451" s="13" t="s">
        <v>364</v>
      </c>
      <c r="B3451" s="13" t="s">
        <v>3814</v>
      </c>
      <c r="C3451" s="13" t="s">
        <v>4131</v>
      </c>
      <c r="D3451" s="13" t="s">
        <v>4149</v>
      </c>
      <c r="E3451">
        <v>41324</v>
      </c>
    </row>
    <row r="3452" spans="1:5" x14ac:dyDescent="0.25">
      <c r="A3452" s="13" t="s">
        <v>364</v>
      </c>
      <c r="B3452" s="13" t="s">
        <v>3815</v>
      </c>
      <c r="C3452" s="13" t="s">
        <v>4131</v>
      </c>
      <c r="D3452" s="13" t="s">
        <v>4149</v>
      </c>
      <c r="E3452">
        <v>43988</v>
      </c>
    </row>
    <row r="3453" spans="1:5" x14ac:dyDescent="0.25">
      <c r="A3453" s="13" t="s">
        <v>364</v>
      </c>
      <c r="B3453" s="13" t="s">
        <v>3816</v>
      </c>
      <c r="C3453" s="13" t="s">
        <v>4131</v>
      </c>
      <c r="D3453" s="13" t="s">
        <v>4149</v>
      </c>
      <c r="E3453">
        <v>40754</v>
      </c>
    </row>
    <row r="3454" spans="1:5" x14ac:dyDescent="0.25">
      <c r="A3454" s="13" t="s">
        <v>364</v>
      </c>
      <c r="B3454" s="13" t="s">
        <v>3817</v>
      </c>
      <c r="C3454" s="13" t="s">
        <v>4131</v>
      </c>
      <c r="D3454" s="13" t="s">
        <v>4149</v>
      </c>
      <c r="E3454">
        <v>40184</v>
      </c>
    </row>
    <row r="3455" spans="1:5" x14ac:dyDescent="0.25">
      <c r="A3455" s="13" t="s">
        <v>364</v>
      </c>
      <c r="B3455" s="13" t="s">
        <v>3818</v>
      </c>
      <c r="C3455" s="13" t="s">
        <v>4131</v>
      </c>
      <c r="D3455" s="13" t="s">
        <v>4149</v>
      </c>
      <c r="E3455">
        <v>44174</v>
      </c>
    </row>
    <row r="3456" spans="1:5" x14ac:dyDescent="0.25">
      <c r="A3456" s="13" t="s">
        <v>364</v>
      </c>
      <c r="B3456" s="13" t="s">
        <v>3819</v>
      </c>
      <c r="C3456" s="13" t="s">
        <v>4131</v>
      </c>
      <c r="D3456" s="13" t="s">
        <v>4149</v>
      </c>
      <c r="E3456">
        <v>40184</v>
      </c>
    </row>
    <row r="3457" spans="1:5" x14ac:dyDescent="0.25">
      <c r="A3457" s="13" t="s">
        <v>364</v>
      </c>
      <c r="B3457" s="13" t="s">
        <v>3820</v>
      </c>
      <c r="C3457" s="13" t="s">
        <v>4131</v>
      </c>
      <c r="D3457" s="13" t="s">
        <v>4149</v>
      </c>
      <c r="E3457">
        <v>47576</v>
      </c>
    </row>
    <row r="3458" spans="1:5" x14ac:dyDescent="0.25">
      <c r="A3458" s="13" t="s">
        <v>364</v>
      </c>
      <c r="B3458" s="13" t="s">
        <v>3821</v>
      </c>
      <c r="C3458" s="13" t="s">
        <v>4131</v>
      </c>
      <c r="D3458" s="13" t="s">
        <v>4149</v>
      </c>
      <c r="E3458">
        <v>40184</v>
      </c>
    </row>
    <row r="3459" spans="1:5" x14ac:dyDescent="0.25">
      <c r="A3459" s="13" t="s">
        <v>364</v>
      </c>
      <c r="B3459" s="13" t="s">
        <v>3822</v>
      </c>
      <c r="C3459" s="13" t="s">
        <v>4131</v>
      </c>
      <c r="D3459" s="13" t="s">
        <v>4149</v>
      </c>
      <c r="E3459">
        <v>39306</v>
      </c>
    </row>
    <row r="3460" spans="1:5" x14ac:dyDescent="0.25">
      <c r="A3460" s="13" t="s">
        <v>364</v>
      </c>
      <c r="B3460" s="13" t="s">
        <v>3823</v>
      </c>
      <c r="C3460" s="13" t="s">
        <v>4131</v>
      </c>
      <c r="D3460" s="13" t="s">
        <v>4149</v>
      </c>
      <c r="E3460">
        <v>36692</v>
      </c>
    </row>
    <row r="3461" spans="1:5" x14ac:dyDescent="0.25">
      <c r="A3461" s="13" t="s">
        <v>364</v>
      </c>
      <c r="B3461" s="13" t="s">
        <v>3824</v>
      </c>
      <c r="C3461" s="13" t="s">
        <v>4131</v>
      </c>
      <c r="D3461" s="13" t="s">
        <v>4149</v>
      </c>
      <c r="E3461">
        <v>33396</v>
      </c>
    </row>
    <row r="3462" spans="1:5" x14ac:dyDescent="0.25">
      <c r="A3462" s="13" t="s">
        <v>364</v>
      </c>
      <c r="B3462" s="13" t="s">
        <v>3825</v>
      </c>
      <c r="C3462" s="13" t="s">
        <v>4131</v>
      </c>
      <c r="D3462" s="13" t="s">
        <v>4149</v>
      </c>
      <c r="E3462">
        <v>34602</v>
      </c>
    </row>
    <row r="3463" spans="1:5" x14ac:dyDescent="0.25">
      <c r="A3463" s="13" t="s">
        <v>258</v>
      </c>
      <c r="B3463" s="13" t="s">
        <v>3826</v>
      </c>
      <c r="C3463" s="13" t="s">
        <v>4131</v>
      </c>
      <c r="D3463" s="13" t="s">
        <v>4149</v>
      </c>
      <c r="E3463">
        <v>54712.4</v>
      </c>
    </row>
    <row r="3464" spans="1:5" x14ac:dyDescent="0.25">
      <c r="A3464" s="13" t="s">
        <v>349</v>
      </c>
      <c r="B3464" s="13" t="s">
        <v>3827</v>
      </c>
      <c r="C3464" s="13" t="s">
        <v>4132</v>
      </c>
      <c r="D3464" s="13" t="s">
        <v>4149</v>
      </c>
      <c r="E3464">
        <v>40990.050000000003</v>
      </c>
    </row>
    <row r="3465" spans="1:5" x14ac:dyDescent="0.25">
      <c r="A3465" s="13" t="s">
        <v>349</v>
      </c>
      <c r="B3465" s="13" t="s">
        <v>3828</v>
      </c>
      <c r="C3465" s="13" t="s">
        <v>4132</v>
      </c>
      <c r="D3465" s="13" t="s">
        <v>4149</v>
      </c>
      <c r="E3465">
        <v>41942.699999999997</v>
      </c>
    </row>
    <row r="3466" spans="1:5" x14ac:dyDescent="0.25">
      <c r="A3466" s="13" t="s">
        <v>338</v>
      </c>
      <c r="B3466" s="13" t="s">
        <v>3829</v>
      </c>
      <c r="C3466" s="13" t="s">
        <v>4132</v>
      </c>
      <c r="D3466" s="13" t="s">
        <v>4149</v>
      </c>
      <c r="E3466">
        <v>37698.839999999997</v>
      </c>
    </row>
    <row r="3467" spans="1:5" x14ac:dyDescent="0.25">
      <c r="A3467" s="13" t="s">
        <v>323</v>
      </c>
      <c r="B3467" s="13" t="s">
        <v>3830</v>
      </c>
      <c r="C3467" s="13" t="s">
        <v>4132</v>
      </c>
      <c r="D3467" s="13" t="s">
        <v>4149</v>
      </c>
      <c r="E3467">
        <v>38004.21</v>
      </c>
    </row>
    <row r="3468" spans="1:5" x14ac:dyDescent="0.25">
      <c r="A3468" s="13" t="s">
        <v>260</v>
      </c>
      <c r="B3468" s="13" t="s">
        <v>3831</v>
      </c>
      <c r="C3468" s="13" t="s">
        <v>4132</v>
      </c>
      <c r="D3468" s="13" t="s">
        <v>4149</v>
      </c>
      <c r="E3468">
        <v>45087.75</v>
      </c>
    </row>
    <row r="3469" spans="1:5" x14ac:dyDescent="0.25">
      <c r="A3469" s="13" t="s">
        <v>360</v>
      </c>
      <c r="B3469" s="13" t="s">
        <v>3832</v>
      </c>
      <c r="C3469" s="13" t="s">
        <v>4132</v>
      </c>
      <c r="D3469" s="13" t="s">
        <v>4149</v>
      </c>
      <c r="E3469">
        <v>35579.519999999997</v>
      </c>
    </row>
    <row r="3470" spans="1:5" x14ac:dyDescent="0.25">
      <c r="A3470" s="13" t="s">
        <v>356</v>
      </c>
      <c r="B3470" s="13" t="s">
        <v>3833</v>
      </c>
      <c r="C3470" s="13" t="s">
        <v>4132</v>
      </c>
      <c r="D3470" s="13" t="s">
        <v>4149</v>
      </c>
      <c r="E3470">
        <v>28336.77</v>
      </c>
    </row>
    <row r="3471" spans="1:5" x14ac:dyDescent="0.25">
      <c r="A3471" s="13" t="s">
        <v>261</v>
      </c>
      <c r="B3471" s="13" t="s">
        <v>3834</v>
      </c>
      <c r="C3471" s="13" t="s">
        <v>4132</v>
      </c>
      <c r="D3471" s="13" t="s">
        <v>4149</v>
      </c>
      <c r="E3471">
        <v>34752.15</v>
      </c>
    </row>
    <row r="3472" spans="1:5" x14ac:dyDescent="0.25">
      <c r="A3472" s="13" t="s">
        <v>365</v>
      </c>
      <c r="B3472" s="13" t="s">
        <v>3835</v>
      </c>
      <c r="C3472" s="13" t="s">
        <v>4132</v>
      </c>
      <c r="D3472" s="13" t="s">
        <v>4149</v>
      </c>
      <c r="E3472">
        <v>39750.300000000003</v>
      </c>
    </row>
    <row r="3473" spans="1:5" x14ac:dyDescent="0.25">
      <c r="A3473" s="13" t="s">
        <v>362</v>
      </c>
      <c r="B3473" s="13" t="s">
        <v>3836</v>
      </c>
      <c r="C3473" s="13" t="s">
        <v>4132</v>
      </c>
      <c r="D3473" s="13" t="s">
        <v>4149</v>
      </c>
      <c r="E3473">
        <v>39095.19</v>
      </c>
    </row>
    <row r="3474" spans="1:5" x14ac:dyDescent="0.25">
      <c r="A3474" s="13" t="s">
        <v>359</v>
      </c>
      <c r="B3474" s="13" t="s">
        <v>3837</v>
      </c>
      <c r="C3474" s="13" t="s">
        <v>4132</v>
      </c>
      <c r="D3474" s="13" t="s">
        <v>4149</v>
      </c>
      <c r="E3474">
        <v>43573.95</v>
      </c>
    </row>
    <row r="3475" spans="1:5" x14ac:dyDescent="0.25">
      <c r="A3475" s="13" t="s">
        <v>263</v>
      </c>
      <c r="B3475" s="13" t="s">
        <v>3838</v>
      </c>
      <c r="C3475" s="13" t="s">
        <v>4132</v>
      </c>
      <c r="D3475" s="13" t="s">
        <v>4149</v>
      </c>
      <c r="E3475">
        <v>38933.370000000003</v>
      </c>
    </row>
    <row r="3476" spans="1:5" x14ac:dyDescent="0.25">
      <c r="A3476" s="13" t="s">
        <v>264</v>
      </c>
      <c r="B3476" s="13" t="s">
        <v>3839</v>
      </c>
      <c r="C3476" s="13" t="s">
        <v>4133</v>
      </c>
      <c r="D3476" s="13" t="s">
        <v>4149</v>
      </c>
      <c r="E3476">
        <v>21712.85</v>
      </c>
    </row>
    <row r="3477" spans="1:5" x14ac:dyDescent="0.25">
      <c r="A3477" s="13" t="s">
        <v>265</v>
      </c>
      <c r="B3477" s="13" t="s">
        <v>3840</v>
      </c>
      <c r="C3477" s="13" t="s">
        <v>4133</v>
      </c>
      <c r="D3477" s="13" t="s">
        <v>4149</v>
      </c>
      <c r="E3477">
        <v>20608.52</v>
      </c>
    </row>
    <row r="3478" spans="1:5" x14ac:dyDescent="0.25">
      <c r="A3478" s="13" t="s">
        <v>320</v>
      </c>
      <c r="B3478" s="13" t="s">
        <v>2660</v>
      </c>
      <c r="C3478" s="13" t="s">
        <v>4133</v>
      </c>
      <c r="D3478" s="13" t="s">
        <v>4149</v>
      </c>
      <c r="E3478">
        <v>24715.8</v>
      </c>
    </row>
    <row r="3479" spans="1:5" x14ac:dyDescent="0.25">
      <c r="A3479" s="13" t="s">
        <v>336</v>
      </c>
      <c r="B3479" s="13" t="s">
        <v>3841</v>
      </c>
      <c r="C3479" s="13" t="s">
        <v>4133</v>
      </c>
      <c r="D3479" s="13" t="s">
        <v>4149</v>
      </c>
      <c r="E3479">
        <v>25140</v>
      </c>
    </row>
    <row r="3480" spans="1:5" x14ac:dyDescent="0.25">
      <c r="A3480" s="13" t="s">
        <v>268</v>
      </c>
      <c r="B3480" s="13" t="s">
        <v>3842</v>
      </c>
      <c r="C3480" s="13" t="s">
        <v>4133</v>
      </c>
      <c r="D3480" s="13" t="s">
        <v>4149</v>
      </c>
      <c r="E3480">
        <v>21401.4</v>
      </c>
    </row>
    <row r="3481" spans="1:5" x14ac:dyDescent="0.25">
      <c r="A3481" s="13" t="s">
        <v>337</v>
      </c>
      <c r="B3481" s="13" t="s">
        <v>3843</v>
      </c>
      <c r="C3481" s="13" t="s">
        <v>4133</v>
      </c>
      <c r="D3481" s="13" t="s">
        <v>4149</v>
      </c>
      <c r="E3481">
        <v>26191.200000000001</v>
      </c>
    </row>
    <row r="3482" spans="1:5" x14ac:dyDescent="0.25">
      <c r="A3482" s="13" t="s">
        <v>271</v>
      </c>
      <c r="B3482" s="13" t="s">
        <v>3844</v>
      </c>
      <c r="C3482" s="13" t="s">
        <v>4133</v>
      </c>
      <c r="D3482" s="13" t="s">
        <v>4149</v>
      </c>
      <c r="E3482">
        <v>23462.95</v>
      </c>
    </row>
    <row r="3483" spans="1:5" x14ac:dyDescent="0.25">
      <c r="A3483" s="13" t="s">
        <v>272</v>
      </c>
      <c r="B3483" s="13" t="s">
        <v>3845</v>
      </c>
      <c r="C3483" s="13" t="s">
        <v>4133</v>
      </c>
      <c r="D3483" s="13" t="s">
        <v>4149</v>
      </c>
      <c r="E3483">
        <v>20029.759999999998</v>
      </c>
    </row>
    <row r="3484" spans="1:5" x14ac:dyDescent="0.25">
      <c r="A3484" s="13" t="s">
        <v>273</v>
      </c>
      <c r="B3484" s="13" t="s">
        <v>3846</v>
      </c>
      <c r="C3484" s="13" t="s">
        <v>4133</v>
      </c>
      <c r="D3484" s="13" t="s">
        <v>4149</v>
      </c>
      <c r="E3484">
        <v>20712.400000000001</v>
      </c>
    </row>
    <row r="3485" spans="1:5" x14ac:dyDescent="0.25">
      <c r="A3485" s="13" t="s">
        <v>274</v>
      </c>
      <c r="B3485" s="13" t="s">
        <v>3847</v>
      </c>
      <c r="C3485" s="13" t="s">
        <v>4133</v>
      </c>
      <c r="D3485" s="13" t="s">
        <v>4149</v>
      </c>
      <c r="E3485">
        <v>25662.6</v>
      </c>
    </row>
    <row r="3486" spans="1:5" x14ac:dyDescent="0.25">
      <c r="A3486" s="13" t="s">
        <v>300</v>
      </c>
      <c r="B3486" s="13" t="s">
        <v>3848</v>
      </c>
      <c r="C3486" s="13" t="s">
        <v>4133</v>
      </c>
      <c r="D3486" s="13" t="s">
        <v>4149</v>
      </c>
      <c r="E3486">
        <v>20712.400000000001</v>
      </c>
    </row>
    <row r="3487" spans="1:5" x14ac:dyDescent="0.25">
      <c r="A3487" s="13" t="s">
        <v>276</v>
      </c>
      <c r="B3487" s="13" t="s">
        <v>3849</v>
      </c>
      <c r="C3487" s="13" t="s">
        <v>4133</v>
      </c>
      <c r="D3487" s="13" t="s">
        <v>4149</v>
      </c>
      <c r="E3487">
        <v>22403</v>
      </c>
    </row>
    <row r="3488" spans="1:5" x14ac:dyDescent="0.25">
      <c r="A3488" s="13" t="s">
        <v>324</v>
      </c>
      <c r="B3488" s="13" t="s">
        <v>3850</v>
      </c>
      <c r="C3488" s="13" t="s">
        <v>4133</v>
      </c>
      <c r="D3488" s="13" t="s">
        <v>4149</v>
      </c>
      <c r="E3488">
        <v>23641.200000000001</v>
      </c>
    </row>
    <row r="3489" spans="1:5" x14ac:dyDescent="0.25">
      <c r="A3489" s="13" t="s">
        <v>357</v>
      </c>
      <c r="B3489" s="13" t="s">
        <v>3851</v>
      </c>
      <c r="C3489" s="13" t="s">
        <v>4133</v>
      </c>
      <c r="D3489" s="13" t="s">
        <v>4149</v>
      </c>
      <c r="E3489">
        <v>25790.400000000001</v>
      </c>
    </row>
    <row r="3490" spans="1:5" x14ac:dyDescent="0.25">
      <c r="A3490" s="13" t="s">
        <v>357</v>
      </c>
      <c r="B3490" s="13" t="s">
        <v>3852</v>
      </c>
      <c r="C3490" s="13" t="s">
        <v>4133</v>
      </c>
      <c r="D3490" s="13" t="s">
        <v>4149</v>
      </c>
      <c r="E3490">
        <v>26191.200000000001</v>
      </c>
    </row>
    <row r="3491" spans="1:5" x14ac:dyDescent="0.25">
      <c r="A3491" s="13" t="s">
        <v>279</v>
      </c>
      <c r="B3491" s="13" t="s">
        <v>3853</v>
      </c>
      <c r="C3491" s="13" t="s">
        <v>4133</v>
      </c>
      <c r="D3491" s="13" t="s">
        <v>4149</v>
      </c>
      <c r="E3491">
        <v>20029.759999999998</v>
      </c>
    </row>
    <row r="3492" spans="1:5" x14ac:dyDescent="0.25">
      <c r="A3492" s="13" t="s">
        <v>280</v>
      </c>
      <c r="B3492" s="13" t="s">
        <v>3854</v>
      </c>
      <c r="C3492" s="13" t="s">
        <v>4133</v>
      </c>
      <c r="D3492" s="13" t="s">
        <v>4149</v>
      </c>
      <c r="E3492">
        <v>23595.599999999999</v>
      </c>
    </row>
    <row r="3493" spans="1:5" x14ac:dyDescent="0.25">
      <c r="A3493" s="13" t="s">
        <v>305</v>
      </c>
      <c r="B3493" s="13" t="s">
        <v>3855</v>
      </c>
      <c r="C3493" s="13" t="s">
        <v>4133</v>
      </c>
      <c r="D3493" s="13" t="s">
        <v>4149</v>
      </c>
      <c r="E3493">
        <v>25463.3</v>
      </c>
    </row>
    <row r="3494" spans="1:5" x14ac:dyDescent="0.25">
      <c r="A3494" s="13" t="s">
        <v>326</v>
      </c>
      <c r="B3494" s="13" t="s">
        <v>3856</v>
      </c>
      <c r="C3494" s="13" t="s">
        <v>4133</v>
      </c>
      <c r="D3494" s="13" t="s">
        <v>4149</v>
      </c>
      <c r="E3494">
        <v>25020</v>
      </c>
    </row>
    <row r="3495" spans="1:5" x14ac:dyDescent="0.25">
      <c r="A3495" s="13" t="s">
        <v>284</v>
      </c>
      <c r="B3495" s="13" t="s">
        <v>3857</v>
      </c>
      <c r="C3495" s="13" t="s">
        <v>4133</v>
      </c>
      <c r="D3495" s="13" t="s">
        <v>4149</v>
      </c>
      <c r="E3495">
        <v>21526.48</v>
      </c>
    </row>
    <row r="3496" spans="1:5" x14ac:dyDescent="0.25">
      <c r="A3496" s="13" t="s">
        <v>285</v>
      </c>
      <c r="B3496" s="13" t="s">
        <v>3858</v>
      </c>
      <c r="C3496" s="13" t="s">
        <v>4133</v>
      </c>
      <c r="D3496" s="13" t="s">
        <v>4149</v>
      </c>
      <c r="E3496">
        <v>23813.4</v>
      </c>
    </row>
    <row r="3497" spans="1:5" x14ac:dyDescent="0.25">
      <c r="A3497" s="13" t="s">
        <v>328</v>
      </c>
      <c r="B3497" s="13" t="s">
        <v>3859</v>
      </c>
      <c r="C3497" s="13" t="s">
        <v>4133</v>
      </c>
      <c r="D3497" s="13" t="s">
        <v>4149</v>
      </c>
      <c r="E3497">
        <v>21064.32</v>
      </c>
    </row>
    <row r="3498" spans="1:5" x14ac:dyDescent="0.25">
      <c r="A3498" s="13" t="s">
        <v>286</v>
      </c>
      <c r="B3498" s="13" t="s">
        <v>3860</v>
      </c>
      <c r="C3498" s="13" t="s">
        <v>4133</v>
      </c>
      <c r="D3498" s="13" t="s">
        <v>4149</v>
      </c>
      <c r="E3498">
        <v>21064.32</v>
      </c>
    </row>
    <row r="3499" spans="1:5" x14ac:dyDescent="0.25">
      <c r="A3499" s="13" t="s">
        <v>310</v>
      </c>
      <c r="B3499" s="13" t="s">
        <v>3861</v>
      </c>
      <c r="C3499" s="13" t="s">
        <v>4133</v>
      </c>
      <c r="D3499" s="13" t="s">
        <v>4149</v>
      </c>
      <c r="E3499">
        <v>20366.84</v>
      </c>
    </row>
    <row r="3500" spans="1:5" x14ac:dyDescent="0.25">
      <c r="A3500" s="13" t="s">
        <v>329</v>
      </c>
      <c r="B3500" s="13" t="s">
        <v>3862</v>
      </c>
      <c r="C3500" s="13" t="s">
        <v>4133</v>
      </c>
      <c r="D3500" s="13" t="s">
        <v>4149</v>
      </c>
      <c r="E3500">
        <v>23977.5</v>
      </c>
    </row>
    <row r="3501" spans="1:5" x14ac:dyDescent="0.25">
      <c r="A3501" s="13" t="s">
        <v>289</v>
      </c>
      <c r="B3501" s="13" t="s">
        <v>3863</v>
      </c>
      <c r="C3501" s="13" t="s">
        <v>4133</v>
      </c>
      <c r="D3501" s="13" t="s">
        <v>4149</v>
      </c>
      <c r="E3501">
        <v>21712.85</v>
      </c>
    </row>
    <row r="3502" spans="1:5" x14ac:dyDescent="0.25">
      <c r="A3502" s="13" t="s">
        <v>311</v>
      </c>
      <c r="B3502" s="13" t="s">
        <v>3864</v>
      </c>
      <c r="C3502" s="13" t="s">
        <v>4133</v>
      </c>
      <c r="D3502" s="13" t="s">
        <v>4149</v>
      </c>
      <c r="E3502">
        <v>29313.599999999999</v>
      </c>
    </row>
    <row r="3503" spans="1:5" x14ac:dyDescent="0.25">
      <c r="A3503" s="13" t="s">
        <v>296</v>
      </c>
      <c r="B3503" s="13" t="s">
        <v>3865</v>
      </c>
      <c r="C3503" s="13" t="s">
        <v>4133</v>
      </c>
      <c r="D3503" s="13" t="s">
        <v>4149</v>
      </c>
      <c r="E3503">
        <v>22090.400000000001</v>
      </c>
    </row>
    <row r="3504" spans="1:5" x14ac:dyDescent="0.25">
      <c r="A3504" s="13" t="s">
        <v>313</v>
      </c>
      <c r="B3504" s="13" t="s">
        <v>3866</v>
      </c>
      <c r="C3504" s="13" t="s">
        <v>4133</v>
      </c>
      <c r="D3504" s="13" t="s">
        <v>4149</v>
      </c>
      <c r="E3504">
        <v>20029.759999999998</v>
      </c>
    </row>
    <row r="3505" spans="1:5" x14ac:dyDescent="0.25">
      <c r="A3505" s="13" t="s">
        <v>298</v>
      </c>
      <c r="B3505" s="13" t="s">
        <v>3867</v>
      </c>
      <c r="C3505" s="13" t="s">
        <v>4133</v>
      </c>
      <c r="D3505" s="13" t="s">
        <v>4149</v>
      </c>
      <c r="E3505">
        <v>22090.400000000001</v>
      </c>
    </row>
    <row r="3506" spans="1:5" x14ac:dyDescent="0.25">
      <c r="A3506" s="13" t="s">
        <v>318</v>
      </c>
      <c r="B3506" s="13" t="s">
        <v>3868</v>
      </c>
      <c r="C3506" s="13" t="s">
        <v>4133</v>
      </c>
      <c r="D3506" s="13" t="s">
        <v>4149</v>
      </c>
      <c r="E3506">
        <v>21357.8</v>
      </c>
    </row>
    <row r="3507" spans="1:5" x14ac:dyDescent="0.25">
      <c r="A3507" s="13" t="s">
        <v>333</v>
      </c>
      <c r="B3507" s="13" t="s">
        <v>3869</v>
      </c>
      <c r="C3507" s="13" t="s">
        <v>4133</v>
      </c>
      <c r="D3507" s="13" t="s">
        <v>4149</v>
      </c>
      <c r="E3507">
        <v>23481.119999999999</v>
      </c>
    </row>
    <row r="3508" spans="1:5" x14ac:dyDescent="0.25">
      <c r="A3508" s="13" t="s">
        <v>256</v>
      </c>
      <c r="B3508" s="13" t="s">
        <v>3870</v>
      </c>
      <c r="C3508" s="13" t="s">
        <v>4134</v>
      </c>
      <c r="D3508" s="13" t="s">
        <v>4149</v>
      </c>
      <c r="E3508">
        <v>29320.74</v>
      </c>
    </row>
    <row r="3509" spans="1:5" x14ac:dyDescent="0.25">
      <c r="A3509" s="13" t="s">
        <v>266</v>
      </c>
      <c r="B3509" s="13" t="s">
        <v>3871</v>
      </c>
      <c r="C3509" s="13" t="s">
        <v>4134</v>
      </c>
      <c r="D3509" s="13" t="s">
        <v>4149</v>
      </c>
      <c r="E3509">
        <v>26230.76</v>
      </c>
    </row>
    <row r="3510" spans="1:5" x14ac:dyDescent="0.25">
      <c r="A3510" s="13" t="s">
        <v>321</v>
      </c>
      <c r="B3510" s="13" t="s">
        <v>3872</v>
      </c>
      <c r="C3510" s="13" t="s">
        <v>4134</v>
      </c>
      <c r="D3510" s="13" t="s">
        <v>4149</v>
      </c>
      <c r="E3510">
        <v>31411.5</v>
      </c>
    </row>
    <row r="3511" spans="1:5" x14ac:dyDescent="0.25">
      <c r="A3511" s="13" t="s">
        <v>267</v>
      </c>
      <c r="B3511" s="13" t="s">
        <v>3873</v>
      </c>
      <c r="C3511" s="13" t="s">
        <v>4134</v>
      </c>
      <c r="D3511" s="13" t="s">
        <v>4149</v>
      </c>
      <c r="E3511">
        <v>24967.24</v>
      </c>
    </row>
    <row r="3512" spans="1:5" x14ac:dyDescent="0.25">
      <c r="A3512" s="13" t="s">
        <v>336</v>
      </c>
      <c r="B3512" s="13" t="s">
        <v>3874</v>
      </c>
      <c r="C3512" s="13" t="s">
        <v>4134</v>
      </c>
      <c r="D3512" s="13" t="s">
        <v>4149</v>
      </c>
      <c r="E3512">
        <v>37428</v>
      </c>
    </row>
    <row r="3513" spans="1:5" x14ac:dyDescent="0.25">
      <c r="A3513" s="13" t="s">
        <v>299</v>
      </c>
      <c r="B3513" s="13" t="s">
        <v>3875</v>
      </c>
      <c r="C3513" s="13" t="s">
        <v>4134</v>
      </c>
      <c r="D3513" s="13" t="s">
        <v>4149</v>
      </c>
      <c r="E3513">
        <v>24511.439999999999</v>
      </c>
    </row>
    <row r="3514" spans="1:5" x14ac:dyDescent="0.25">
      <c r="A3514" s="13" t="s">
        <v>269</v>
      </c>
      <c r="B3514" s="13" t="s">
        <v>3876</v>
      </c>
      <c r="C3514" s="13" t="s">
        <v>4134</v>
      </c>
      <c r="D3514" s="13" t="s">
        <v>4149</v>
      </c>
      <c r="E3514">
        <v>26952.400000000001</v>
      </c>
    </row>
    <row r="3515" spans="1:5" x14ac:dyDescent="0.25">
      <c r="A3515" s="13" t="s">
        <v>270</v>
      </c>
      <c r="B3515" s="13" t="s">
        <v>3877</v>
      </c>
      <c r="C3515" s="13" t="s">
        <v>4134</v>
      </c>
      <c r="D3515" s="13" t="s">
        <v>4149</v>
      </c>
      <c r="E3515">
        <v>30607.200000000001</v>
      </c>
    </row>
    <row r="3516" spans="1:5" x14ac:dyDescent="0.25">
      <c r="A3516" s="13" t="s">
        <v>337</v>
      </c>
      <c r="B3516" s="13" t="s">
        <v>3878</v>
      </c>
      <c r="C3516" s="13" t="s">
        <v>4134</v>
      </c>
      <c r="D3516" s="13" t="s">
        <v>4149</v>
      </c>
      <c r="E3516">
        <v>23203.200000000001</v>
      </c>
    </row>
    <row r="3517" spans="1:5" x14ac:dyDescent="0.25">
      <c r="A3517" s="13" t="s">
        <v>334</v>
      </c>
      <c r="B3517" s="13" t="s">
        <v>3879</v>
      </c>
      <c r="C3517" s="13" t="s">
        <v>4134</v>
      </c>
      <c r="D3517" s="13" t="s">
        <v>4149</v>
      </c>
      <c r="E3517">
        <v>33264.9</v>
      </c>
    </row>
    <row r="3518" spans="1:5" x14ac:dyDescent="0.25">
      <c r="A3518" s="13" t="s">
        <v>257</v>
      </c>
      <c r="B3518" s="13" t="s">
        <v>3880</v>
      </c>
      <c r="C3518" s="13" t="s">
        <v>4134</v>
      </c>
      <c r="D3518" s="13" t="s">
        <v>4149</v>
      </c>
      <c r="E3518">
        <v>38562.75</v>
      </c>
    </row>
    <row r="3519" spans="1:5" x14ac:dyDescent="0.25">
      <c r="A3519" s="13" t="s">
        <v>257</v>
      </c>
      <c r="B3519" s="13" t="s">
        <v>3881</v>
      </c>
      <c r="C3519" s="13" t="s">
        <v>4134</v>
      </c>
      <c r="D3519" s="13" t="s">
        <v>4149</v>
      </c>
      <c r="E3519">
        <v>38562.75</v>
      </c>
    </row>
    <row r="3520" spans="1:5" x14ac:dyDescent="0.25">
      <c r="A3520" s="13" t="s">
        <v>301</v>
      </c>
      <c r="B3520" s="13" t="s">
        <v>3882</v>
      </c>
      <c r="C3520" s="13" t="s">
        <v>4134</v>
      </c>
      <c r="D3520" s="13" t="s">
        <v>4149</v>
      </c>
      <c r="E3520">
        <v>28818.6</v>
      </c>
    </row>
    <row r="3521" spans="1:5" x14ac:dyDescent="0.25">
      <c r="A3521" s="13" t="s">
        <v>355</v>
      </c>
      <c r="B3521" s="13" t="s">
        <v>3883</v>
      </c>
      <c r="C3521" s="13" t="s">
        <v>4134</v>
      </c>
      <c r="D3521" s="13" t="s">
        <v>4149</v>
      </c>
      <c r="E3521">
        <v>24367.200000000001</v>
      </c>
    </row>
    <row r="3522" spans="1:5" x14ac:dyDescent="0.25">
      <c r="A3522" s="13" t="s">
        <v>275</v>
      </c>
      <c r="B3522" s="13" t="s">
        <v>3884</v>
      </c>
      <c r="C3522" s="13" t="s">
        <v>4134</v>
      </c>
      <c r="D3522" s="13" t="s">
        <v>4149</v>
      </c>
      <c r="E3522">
        <v>23572.6</v>
      </c>
    </row>
    <row r="3523" spans="1:5" x14ac:dyDescent="0.25">
      <c r="A3523" s="13" t="s">
        <v>349</v>
      </c>
      <c r="B3523" s="13" t="s">
        <v>3885</v>
      </c>
      <c r="C3523" s="13" t="s">
        <v>4134</v>
      </c>
      <c r="D3523" s="13" t="s">
        <v>4149</v>
      </c>
      <c r="E3523">
        <v>30416.94</v>
      </c>
    </row>
    <row r="3524" spans="1:5" x14ac:dyDescent="0.25">
      <c r="A3524" s="13" t="s">
        <v>349</v>
      </c>
      <c r="B3524" s="13" t="s">
        <v>3886</v>
      </c>
      <c r="C3524" s="13" t="s">
        <v>4134</v>
      </c>
      <c r="D3524" s="13" t="s">
        <v>4149</v>
      </c>
      <c r="E3524">
        <v>33567.21</v>
      </c>
    </row>
    <row r="3525" spans="1:5" x14ac:dyDescent="0.25">
      <c r="A3525" s="13" t="s">
        <v>350</v>
      </c>
      <c r="B3525" s="13" t="s">
        <v>3887</v>
      </c>
      <c r="C3525" s="13" t="s">
        <v>4134</v>
      </c>
      <c r="D3525" s="13" t="s">
        <v>4149</v>
      </c>
      <c r="E3525">
        <v>30067.75</v>
      </c>
    </row>
    <row r="3526" spans="1:5" x14ac:dyDescent="0.25">
      <c r="A3526" s="13" t="s">
        <v>302</v>
      </c>
      <c r="B3526" s="13" t="s">
        <v>3888</v>
      </c>
      <c r="C3526" s="13" t="s">
        <v>4134</v>
      </c>
      <c r="D3526" s="13" t="s">
        <v>4149</v>
      </c>
      <c r="E3526">
        <v>27708.1</v>
      </c>
    </row>
    <row r="3527" spans="1:5" x14ac:dyDescent="0.25">
      <c r="A3527" s="13" t="s">
        <v>303</v>
      </c>
      <c r="B3527" s="13" t="s">
        <v>3889</v>
      </c>
      <c r="C3527" s="13" t="s">
        <v>4134</v>
      </c>
      <c r="D3527" s="13" t="s">
        <v>4149</v>
      </c>
      <c r="E3527">
        <v>25643.25</v>
      </c>
    </row>
    <row r="3528" spans="1:5" x14ac:dyDescent="0.25">
      <c r="A3528" s="13" t="s">
        <v>322</v>
      </c>
      <c r="B3528" s="13" t="s">
        <v>3890</v>
      </c>
      <c r="C3528" s="13" t="s">
        <v>4134</v>
      </c>
      <c r="D3528" s="13" t="s">
        <v>4149</v>
      </c>
      <c r="E3528">
        <v>29207.7</v>
      </c>
    </row>
    <row r="3529" spans="1:5" x14ac:dyDescent="0.25">
      <c r="A3529" s="13" t="s">
        <v>277</v>
      </c>
      <c r="B3529" s="13" t="s">
        <v>3891</v>
      </c>
      <c r="C3529" s="13" t="s">
        <v>4134</v>
      </c>
      <c r="D3529" s="13" t="s">
        <v>4149</v>
      </c>
      <c r="E3529">
        <v>27946.6</v>
      </c>
    </row>
    <row r="3530" spans="1:5" x14ac:dyDescent="0.25">
      <c r="A3530" s="13" t="s">
        <v>304</v>
      </c>
      <c r="B3530" s="13" t="s">
        <v>3892</v>
      </c>
      <c r="C3530" s="13" t="s">
        <v>4134</v>
      </c>
      <c r="D3530" s="13" t="s">
        <v>4149</v>
      </c>
      <c r="E3530">
        <v>28837.4</v>
      </c>
    </row>
    <row r="3531" spans="1:5" x14ac:dyDescent="0.25">
      <c r="A3531" s="13" t="s">
        <v>353</v>
      </c>
      <c r="B3531" s="13" t="s">
        <v>3893</v>
      </c>
      <c r="C3531" s="13" t="s">
        <v>4134</v>
      </c>
      <c r="D3531" s="13" t="s">
        <v>4149</v>
      </c>
      <c r="E3531">
        <v>35266.32</v>
      </c>
    </row>
    <row r="3532" spans="1:5" x14ac:dyDescent="0.25">
      <c r="A3532" s="13" t="s">
        <v>357</v>
      </c>
      <c r="B3532" s="13" t="s">
        <v>3894</v>
      </c>
      <c r="C3532" s="13" t="s">
        <v>4134</v>
      </c>
      <c r="D3532" s="13" t="s">
        <v>4149</v>
      </c>
      <c r="E3532">
        <v>31257.599999999999</v>
      </c>
    </row>
    <row r="3533" spans="1:5" x14ac:dyDescent="0.25">
      <c r="A3533" s="13" t="s">
        <v>325</v>
      </c>
      <c r="B3533" s="13" t="s">
        <v>3895</v>
      </c>
      <c r="C3533" s="13" t="s">
        <v>4134</v>
      </c>
      <c r="D3533" s="13" t="s">
        <v>4149</v>
      </c>
      <c r="E3533">
        <v>27381.919999999998</v>
      </c>
    </row>
    <row r="3534" spans="1:5" x14ac:dyDescent="0.25">
      <c r="A3534" s="13" t="s">
        <v>278</v>
      </c>
      <c r="B3534" s="13" t="s">
        <v>3896</v>
      </c>
      <c r="C3534" s="13" t="s">
        <v>4134</v>
      </c>
      <c r="D3534" s="13" t="s">
        <v>4149</v>
      </c>
      <c r="E3534">
        <v>35388</v>
      </c>
    </row>
    <row r="3535" spans="1:5" x14ac:dyDescent="0.25">
      <c r="A3535" s="13" t="s">
        <v>281</v>
      </c>
      <c r="B3535" s="13" t="s">
        <v>3897</v>
      </c>
      <c r="C3535" s="13" t="s">
        <v>4134</v>
      </c>
      <c r="D3535" s="13" t="s">
        <v>4149</v>
      </c>
      <c r="E3535">
        <v>38562.75</v>
      </c>
    </row>
    <row r="3536" spans="1:5" x14ac:dyDescent="0.25">
      <c r="A3536" s="13" t="s">
        <v>281</v>
      </c>
      <c r="B3536" s="13" t="s">
        <v>3898</v>
      </c>
      <c r="C3536" s="13" t="s">
        <v>4134</v>
      </c>
      <c r="D3536" s="13" t="s">
        <v>4149</v>
      </c>
      <c r="E3536">
        <v>32024.7</v>
      </c>
    </row>
    <row r="3537" spans="1:5" x14ac:dyDescent="0.25">
      <c r="A3537" s="13" t="s">
        <v>282</v>
      </c>
      <c r="B3537" s="13" t="s">
        <v>3899</v>
      </c>
      <c r="C3537" s="13" t="s">
        <v>4134</v>
      </c>
      <c r="D3537" s="13" t="s">
        <v>4149</v>
      </c>
      <c r="E3537">
        <v>23222.15</v>
      </c>
    </row>
    <row r="3538" spans="1:5" x14ac:dyDescent="0.25">
      <c r="A3538" s="13" t="s">
        <v>307</v>
      </c>
      <c r="B3538" s="13" t="s">
        <v>3900</v>
      </c>
      <c r="C3538" s="13" t="s">
        <v>4134</v>
      </c>
      <c r="D3538" s="13" t="s">
        <v>4149</v>
      </c>
      <c r="E3538">
        <v>25079.200000000001</v>
      </c>
    </row>
    <row r="3539" spans="1:5" x14ac:dyDescent="0.25">
      <c r="A3539" s="13" t="s">
        <v>261</v>
      </c>
      <c r="B3539" s="13" t="s">
        <v>3901</v>
      </c>
      <c r="C3539" s="13" t="s">
        <v>4134</v>
      </c>
      <c r="D3539" s="13" t="s">
        <v>4149</v>
      </c>
      <c r="E3539">
        <v>32293.53</v>
      </c>
    </row>
    <row r="3540" spans="1:5" x14ac:dyDescent="0.25">
      <c r="A3540" s="13" t="s">
        <v>261</v>
      </c>
      <c r="B3540" s="13" t="s">
        <v>3902</v>
      </c>
      <c r="C3540" s="13" t="s">
        <v>4134</v>
      </c>
      <c r="D3540" s="13" t="s">
        <v>4149</v>
      </c>
      <c r="E3540">
        <v>38993.4</v>
      </c>
    </row>
    <row r="3541" spans="1:5" x14ac:dyDescent="0.25">
      <c r="A3541" s="13" t="s">
        <v>261</v>
      </c>
      <c r="B3541" s="13" t="s">
        <v>3903</v>
      </c>
      <c r="C3541" s="13" t="s">
        <v>4134</v>
      </c>
      <c r="D3541" s="13" t="s">
        <v>4149</v>
      </c>
      <c r="E3541">
        <v>34005.69</v>
      </c>
    </row>
    <row r="3542" spans="1:5" x14ac:dyDescent="0.25">
      <c r="A3542" s="13" t="s">
        <v>261</v>
      </c>
      <c r="B3542" s="13" t="s">
        <v>3904</v>
      </c>
      <c r="C3542" s="13" t="s">
        <v>4134</v>
      </c>
      <c r="D3542" s="13" t="s">
        <v>4149</v>
      </c>
      <c r="E3542">
        <v>27185.759999999998</v>
      </c>
    </row>
    <row r="3543" spans="1:5" x14ac:dyDescent="0.25">
      <c r="A3543" s="13" t="s">
        <v>354</v>
      </c>
      <c r="B3543" s="13" t="s">
        <v>3905</v>
      </c>
      <c r="C3543" s="13" t="s">
        <v>4134</v>
      </c>
      <c r="D3543" s="13" t="s">
        <v>4149</v>
      </c>
      <c r="E3543">
        <v>32293.53</v>
      </c>
    </row>
    <row r="3544" spans="1:5" x14ac:dyDescent="0.25">
      <c r="A3544" s="13" t="s">
        <v>283</v>
      </c>
      <c r="B3544" s="13" t="s">
        <v>3906</v>
      </c>
      <c r="C3544" s="13" t="s">
        <v>4134</v>
      </c>
      <c r="D3544" s="13" t="s">
        <v>4149</v>
      </c>
      <c r="E3544">
        <v>28706.799999999999</v>
      </c>
    </row>
    <row r="3545" spans="1:5" x14ac:dyDescent="0.25">
      <c r="A3545" s="13" t="s">
        <v>309</v>
      </c>
      <c r="B3545" s="13" t="s">
        <v>3907</v>
      </c>
      <c r="C3545" s="13" t="s">
        <v>4134</v>
      </c>
      <c r="D3545" s="13" t="s">
        <v>4149</v>
      </c>
      <c r="E3545">
        <v>34316</v>
      </c>
    </row>
    <row r="3546" spans="1:5" x14ac:dyDescent="0.25">
      <c r="A3546" s="13" t="s">
        <v>327</v>
      </c>
      <c r="B3546" s="13" t="s">
        <v>3908</v>
      </c>
      <c r="C3546" s="13" t="s">
        <v>4134</v>
      </c>
      <c r="D3546" s="13" t="s">
        <v>4149</v>
      </c>
      <c r="E3546">
        <v>26663.24</v>
      </c>
    </row>
    <row r="3547" spans="1:5" x14ac:dyDescent="0.25">
      <c r="A3547" s="13" t="s">
        <v>361</v>
      </c>
      <c r="B3547" s="13" t="s">
        <v>3909</v>
      </c>
      <c r="C3547" s="13" t="s">
        <v>4134</v>
      </c>
      <c r="D3547" s="13" t="s">
        <v>4149</v>
      </c>
      <c r="E3547">
        <v>26359</v>
      </c>
    </row>
    <row r="3548" spans="1:5" x14ac:dyDescent="0.25">
      <c r="A3548" s="13" t="s">
        <v>262</v>
      </c>
      <c r="B3548" s="13" t="s">
        <v>3910</v>
      </c>
      <c r="C3548" s="13" t="s">
        <v>4134</v>
      </c>
      <c r="D3548" s="13" t="s">
        <v>4149</v>
      </c>
      <c r="E3548">
        <v>29320.74</v>
      </c>
    </row>
    <row r="3549" spans="1:5" x14ac:dyDescent="0.25">
      <c r="A3549" s="13" t="s">
        <v>287</v>
      </c>
      <c r="B3549" s="13" t="s">
        <v>3911</v>
      </c>
      <c r="C3549" s="13" t="s">
        <v>4134</v>
      </c>
      <c r="D3549" s="13" t="s">
        <v>4149</v>
      </c>
      <c r="E3549">
        <v>25885.200000000001</v>
      </c>
    </row>
    <row r="3550" spans="1:5" x14ac:dyDescent="0.25">
      <c r="A3550" s="13" t="s">
        <v>288</v>
      </c>
      <c r="B3550" s="13" t="s">
        <v>3912</v>
      </c>
      <c r="C3550" s="13" t="s">
        <v>4134</v>
      </c>
      <c r="D3550" s="13" t="s">
        <v>4149</v>
      </c>
      <c r="E3550">
        <v>29429.84</v>
      </c>
    </row>
    <row r="3551" spans="1:5" x14ac:dyDescent="0.25">
      <c r="A3551" s="13" t="s">
        <v>290</v>
      </c>
      <c r="B3551" s="13" t="s">
        <v>3913</v>
      </c>
      <c r="C3551" s="13" t="s">
        <v>4134</v>
      </c>
      <c r="D3551" s="13" t="s">
        <v>4149</v>
      </c>
      <c r="E3551">
        <v>31099.75</v>
      </c>
    </row>
    <row r="3552" spans="1:5" x14ac:dyDescent="0.25">
      <c r="A3552" s="13" t="s">
        <v>291</v>
      </c>
      <c r="B3552" s="13" t="s">
        <v>3914</v>
      </c>
      <c r="C3552" s="13" t="s">
        <v>4134</v>
      </c>
      <c r="D3552" s="13" t="s">
        <v>4149</v>
      </c>
      <c r="E3552">
        <v>24271.35</v>
      </c>
    </row>
    <row r="3553" spans="1:5" x14ac:dyDescent="0.25">
      <c r="A3553" s="13" t="s">
        <v>292</v>
      </c>
      <c r="B3553" s="13" t="s">
        <v>3915</v>
      </c>
      <c r="C3553" s="13" t="s">
        <v>4134</v>
      </c>
      <c r="D3553" s="13" t="s">
        <v>4149</v>
      </c>
      <c r="E3553">
        <v>28683.9</v>
      </c>
    </row>
    <row r="3554" spans="1:5" x14ac:dyDescent="0.25">
      <c r="A3554" s="13" t="s">
        <v>294</v>
      </c>
      <c r="B3554" s="13" t="s">
        <v>3916</v>
      </c>
      <c r="C3554" s="13" t="s">
        <v>4134</v>
      </c>
      <c r="D3554" s="13" t="s">
        <v>4149</v>
      </c>
      <c r="E3554">
        <v>23826.68</v>
      </c>
    </row>
    <row r="3555" spans="1:5" x14ac:dyDescent="0.25">
      <c r="A3555" s="13" t="s">
        <v>258</v>
      </c>
      <c r="B3555" s="13" t="s">
        <v>3917</v>
      </c>
      <c r="C3555" s="13" t="s">
        <v>4134</v>
      </c>
      <c r="D3555" s="13" t="s">
        <v>4149</v>
      </c>
      <c r="E3555">
        <v>39123.9</v>
      </c>
    </row>
    <row r="3556" spans="1:5" x14ac:dyDescent="0.25">
      <c r="A3556" s="13" t="s">
        <v>258</v>
      </c>
      <c r="B3556" s="13" t="s">
        <v>3918</v>
      </c>
      <c r="C3556" s="13" t="s">
        <v>4134</v>
      </c>
      <c r="D3556" s="13" t="s">
        <v>4149</v>
      </c>
      <c r="E3556">
        <v>36513.9</v>
      </c>
    </row>
    <row r="3557" spans="1:5" x14ac:dyDescent="0.25">
      <c r="A3557" s="13" t="s">
        <v>345</v>
      </c>
      <c r="B3557" s="13" t="s">
        <v>3919</v>
      </c>
      <c r="C3557" s="13" t="s">
        <v>4134</v>
      </c>
      <c r="D3557" s="13" t="s">
        <v>4149</v>
      </c>
      <c r="E3557">
        <v>40220.1</v>
      </c>
    </row>
    <row r="3558" spans="1:5" x14ac:dyDescent="0.25">
      <c r="A3558" s="13" t="s">
        <v>312</v>
      </c>
      <c r="B3558" s="13" t="s">
        <v>3920</v>
      </c>
      <c r="C3558" s="13" t="s">
        <v>4134</v>
      </c>
      <c r="D3558" s="13" t="s">
        <v>4149</v>
      </c>
      <c r="E3558">
        <v>38040</v>
      </c>
    </row>
    <row r="3559" spans="1:5" x14ac:dyDescent="0.25">
      <c r="A3559" s="13" t="s">
        <v>362</v>
      </c>
      <c r="B3559" s="13" t="s">
        <v>3921</v>
      </c>
      <c r="C3559" s="13" t="s">
        <v>4134</v>
      </c>
      <c r="D3559" s="13" t="s">
        <v>4149</v>
      </c>
      <c r="E3559">
        <v>32718.959999999999</v>
      </c>
    </row>
    <row r="3560" spans="1:5" x14ac:dyDescent="0.25">
      <c r="A3560" s="13" t="s">
        <v>314</v>
      </c>
      <c r="B3560" s="13" t="s">
        <v>3922</v>
      </c>
      <c r="C3560" s="13" t="s">
        <v>4134</v>
      </c>
      <c r="D3560" s="13" t="s">
        <v>4149</v>
      </c>
      <c r="E3560">
        <v>19340.759999999998</v>
      </c>
    </row>
    <row r="3561" spans="1:5" x14ac:dyDescent="0.25">
      <c r="A3561" s="13" t="s">
        <v>330</v>
      </c>
      <c r="B3561" s="13" t="s">
        <v>3923</v>
      </c>
      <c r="C3561" s="13" t="s">
        <v>4134</v>
      </c>
      <c r="D3561" s="13" t="s">
        <v>4149</v>
      </c>
      <c r="E3561">
        <v>25885.200000000001</v>
      </c>
    </row>
    <row r="3562" spans="1:5" x14ac:dyDescent="0.25">
      <c r="A3562" s="13" t="s">
        <v>331</v>
      </c>
      <c r="B3562" s="13" t="s">
        <v>3924</v>
      </c>
      <c r="C3562" s="13" t="s">
        <v>4134</v>
      </c>
      <c r="D3562" s="13" t="s">
        <v>4149</v>
      </c>
      <c r="E3562">
        <v>28540.799999999999</v>
      </c>
    </row>
    <row r="3563" spans="1:5" x14ac:dyDescent="0.25">
      <c r="A3563" s="13" t="s">
        <v>335</v>
      </c>
      <c r="B3563" s="13" t="s">
        <v>3925</v>
      </c>
      <c r="C3563" s="13" t="s">
        <v>4134</v>
      </c>
      <c r="D3563" s="13" t="s">
        <v>4149</v>
      </c>
      <c r="E3563">
        <v>33603.75</v>
      </c>
    </row>
    <row r="3564" spans="1:5" x14ac:dyDescent="0.25">
      <c r="A3564" s="13" t="s">
        <v>340</v>
      </c>
      <c r="B3564" s="13" t="s">
        <v>3926</v>
      </c>
      <c r="C3564" s="13" t="s">
        <v>4134</v>
      </c>
      <c r="D3564" s="13" t="s">
        <v>4149</v>
      </c>
      <c r="E3564">
        <v>33293.160000000003</v>
      </c>
    </row>
    <row r="3565" spans="1:5" x14ac:dyDescent="0.25">
      <c r="A3565" s="13" t="s">
        <v>315</v>
      </c>
      <c r="B3565" s="13" t="s">
        <v>3927</v>
      </c>
      <c r="C3565" s="13" t="s">
        <v>4134</v>
      </c>
      <c r="D3565" s="13" t="s">
        <v>4149</v>
      </c>
      <c r="E3565">
        <v>30866.400000000001</v>
      </c>
    </row>
    <row r="3566" spans="1:5" x14ac:dyDescent="0.25">
      <c r="A3566" s="13" t="s">
        <v>316</v>
      </c>
      <c r="B3566" s="13" t="s">
        <v>3928</v>
      </c>
      <c r="C3566" s="13" t="s">
        <v>4134</v>
      </c>
      <c r="D3566" s="13" t="s">
        <v>4149</v>
      </c>
      <c r="E3566">
        <v>32366.400000000001</v>
      </c>
    </row>
    <row r="3567" spans="1:5" x14ac:dyDescent="0.25">
      <c r="A3567" s="13" t="s">
        <v>317</v>
      </c>
      <c r="B3567" s="13" t="s">
        <v>3929</v>
      </c>
      <c r="C3567" s="13" t="s">
        <v>4134</v>
      </c>
      <c r="D3567" s="13" t="s">
        <v>4149</v>
      </c>
      <c r="E3567">
        <v>27834.6</v>
      </c>
    </row>
    <row r="3568" spans="1:5" x14ac:dyDescent="0.25">
      <c r="A3568" s="13" t="s">
        <v>259</v>
      </c>
      <c r="B3568" s="13" t="s">
        <v>3930</v>
      </c>
      <c r="C3568" s="13" t="s">
        <v>4134</v>
      </c>
      <c r="D3568" s="13" t="s">
        <v>4149</v>
      </c>
      <c r="E3568">
        <v>29746.17</v>
      </c>
    </row>
    <row r="3569" spans="1:5" x14ac:dyDescent="0.25">
      <c r="A3569" s="13" t="s">
        <v>351</v>
      </c>
      <c r="B3569" s="13" t="s">
        <v>3931</v>
      </c>
      <c r="C3569" s="13" t="s">
        <v>4134</v>
      </c>
      <c r="D3569" s="13" t="s">
        <v>4149</v>
      </c>
      <c r="E3569">
        <v>33144.39</v>
      </c>
    </row>
    <row r="3570" spans="1:5" x14ac:dyDescent="0.25">
      <c r="A3570" s="13" t="s">
        <v>351</v>
      </c>
      <c r="B3570" s="13" t="s">
        <v>3932</v>
      </c>
      <c r="C3570" s="13" t="s">
        <v>4134</v>
      </c>
      <c r="D3570" s="13" t="s">
        <v>4149</v>
      </c>
      <c r="E3570">
        <v>22435.96</v>
      </c>
    </row>
    <row r="3571" spans="1:5" x14ac:dyDescent="0.25">
      <c r="A3571" s="13" t="s">
        <v>263</v>
      </c>
      <c r="B3571" s="13" t="s">
        <v>3933</v>
      </c>
      <c r="C3571" s="13" t="s">
        <v>4134</v>
      </c>
      <c r="D3571" s="13" t="s">
        <v>4149</v>
      </c>
      <c r="E3571">
        <v>37644.03</v>
      </c>
    </row>
    <row r="3572" spans="1:5" x14ac:dyDescent="0.25">
      <c r="A3572" s="13" t="s">
        <v>319</v>
      </c>
      <c r="B3572" s="13" t="s">
        <v>3934</v>
      </c>
      <c r="C3572" s="13" t="s">
        <v>4134</v>
      </c>
      <c r="D3572" s="13" t="s">
        <v>4149</v>
      </c>
      <c r="E3572">
        <v>26576.32</v>
      </c>
    </row>
    <row r="3573" spans="1:5" x14ac:dyDescent="0.25">
      <c r="A3573" s="13" t="s">
        <v>270</v>
      </c>
      <c r="B3573" s="13" t="s">
        <v>3935</v>
      </c>
      <c r="C3573" s="13" t="s">
        <v>4135</v>
      </c>
      <c r="D3573" s="13" t="s">
        <v>4150</v>
      </c>
      <c r="E3573">
        <v>18888</v>
      </c>
    </row>
    <row r="3574" spans="1:5" x14ac:dyDescent="0.25">
      <c r="A3574" s="13" t="s">
        <v>270</v>
      </c>
      <c r="B3574" s="13" t="s">
        <v>3936</v>
      </c>
      <c r="C3574" s="13" t="s">
        <v>4135</v>
      </c>
      <c r="D3574" s="13" t="s">
        <v>4150</v>
      </c>
      <c r="E3574">
        <v>23338</v>
      </c>
    </row>
    <row r="3575" spans="1:5" x14ac:dyDescent="0.25">
      <c r="A3575" s="13" t="s">
        <v>270</v>
      </c>
      <c r="B3575" s="13" t="s">
        <v>3937</v>
      </c>
      <c r="C3575" s="13" t="s">
        <v>4135</v>
      </c>
      <c r="D3575" s="13" t="s">
        <v>4150</v>
      </c>
      <c r="E3575">
        <v>19764</v>
      </c>
    </row>
    <row r="3576" spans="1:5" x14ac:dyDescent="0.25">
      <c r="A3576" s="13" t="s">
        <v>330</v>
      </c>
      <c r="B3576" s="13" t="s">
        <v>3938</v>
      </c>
      <c r="C3576" s="13" t="s">
        <v>4135</v>
      </c>
      <c r="D3576" s="13" t="s">
        <v>4150</v>
      </c>
      <c r="E3576">
        <v>20322</v>
      </c>
    </row>
    <row r="3577" spans="1:5" x14ac:dyDescent="0.25">
      <c r="A3577" s="13" t="s">
        <v>330</v>
      </c>
      <c r="B3577" s="13" t="s">
        <v>3939</v>
      </c>
      <c r="C3577" s="13" t="s">
        <v>4135</v>
      </c>
      <c r="D3577" s="13" t="s">
        <v>4150</v>
      </c>
      <c r="E3577">
        <v>23234</v>
      </c>
    </row>
    <row r="3578" spans="1:5" x14ac:dyDescent="0.25">
      <c r="A3578" s="13" t="s">
        <v>330</v>
      </c>
      <c r="B3578" s="13" t="s">
        <v>3940</v>
      </c>
      <c r="C3578" s="13" t="s">
        <v>4135</v>
      </c>
      <c r="D3578" s="13" t="s">
        <v>4150</v>
      </c>
      <c r="E3578">
        <v>22134</v>
      </c>
    </row>
    <row r="3579" spans="1:5" x14ac:dyDescent="0.25">
      <c r="A3579" s="13" t="s">
        <v>330</v>
      </c>
      <c r="B3579" s="13" t="s">
        <v>3941</v>
      </c>
      <c r="C3579" s="13" t="s">
        <v>4135</v>
      </c>
      <c r="D3579" s="13" t="s">
        <v>4150</v>
      </c>
      <c r="E3579">
        <v>22794</v>
      </c>
    </row>
    <row r="3580" spans="1:5" x14ac:dyDescent="0.25">
      <c r="A3580" s="13" t="s">
        <v>330</v>
      </c>
      <c r="B3580" s="13" t="s">
        <v>3942</v>
      </c>
      <c r="C3580" s="13" t="s">
        <v>4135</v>
      </c>
      <c r="D3580" s="13" t="s">
        <v>4150</v>
      </c>
      <c r="E3580">
        <v>9123</v>
      </c>
    </row>
    <row r="3581" spans="1:5" x14ac:dyDescent="0.25">
      <c r="A3581" s="13" t="s">
        <v>330</v>
      </c>
      <c r="B3581" s="13" t="s">
        <v>3943</v>
      </c>
      <c r="C3581" s="13" t="s">
        <v>4135</v>
      </c>
      <c r="D3581" s="13" t="s">
        <v>4150</v>
      </c>
      <c r="E3581">
        <v>22468</v>
      </c>
    </row>
    <row r="3582" spans="1:5" x14ac:dyDescent="0.25">
      <c r="A3582" s="13" t="s">
        <v>330</v>
      </c>
      <c r="B3582" s="13" t="s">
        <v>3944</v>
      </c>
      <c r="C3582" s="13" t="s">
        <v>4135</v>
      </c>
      <c r="D3582" s="13" t="s">
        <v>4150</v>
      </c>
      <c r="E3582">
        <v>20418</v>
      </c>
    </row>
    <row r="3583" spans="1:5" x14ac:dyDescent="0.25">
      <c r="A3583" s="13" t="s">
        <v>330</v>
      </c>
      <c r="B3583" s="13" t="s">
        <v>3945</v>
      </c>
      <c r="C3583" s="13" t="s">
        <v>4135</v>
      </c>
      <c r="D3583" s="13" t="s">
        <v>4150</v>
      </c>
      <c r="E3583">
        <v>19222</v>
      </c>
    </row>
    <row r="3584" spans="1:5" x14ac:dyDescent="0.25">
      <c r="A3584" s="13" t="s">
        <v>317</v>
      </c>
      <c r="B3584" s="13" t="s">
        <v>3946</v>
      </c>
      <c r="C3584" s="13" t="s">
        <v>4135</v>
      </c>
      <c r="D3584" s="13" t="s">
        <v>4150</v>
      </c>
      <c r="E3584">
        <v>21826</v>
      </c>
    </row>
    <row r="3585" spans="1:5" x14ac:dyDescent="0.25">
      <c r="A3585" s="13" t="s">
        <v>281</v>
      </c>
      <c r="B3585" s="13" t="s">
        <v>3947</v>
      </c>
      <c r="C3585" s="13" t="s">
        <v>4136</v>
      </c>
      <c r="D3585" s="13" t="s">
        <v>4149</v>
      </c>
      <c r="E3585">
        <v>35204</v>
      </c>
    </row>
    <row r="3586" spans="1:5" x14ac:dyDescent="0.25">
      <c r="A3586" s="13" t="s">
        <v>346</v>
      </c>
      <c r="B3586" s="13" t="s">
        <v>3948</v>
      </c>
      <c r="C3586" s="13" t="s">
        <v>4136</v>
      </c>
      <c r="D3586" s="13" t="s">
        <v>4149</v>
      </c>
      <c r="E3586">
        <v>34602</v>
      </c>
    </row>
    <row r="3587" spans="1:5" x14ac:dyDescent="0.25">
      <c r="A3587" s="13" t="s">
        <v>366</v>
      </c>
      <c r="B3587" s="13" t="s">
        <v>3949</v>
      </c>
      <c r="C3587" s="13" t="s">
        <v>4137</v>
      </c>
      <c r="D3587" s="13" t="s">
        <v>4150</v>
      </c>
      <c r="E3587">
        <v>38634</v>
      </c>
    </row>
    <row r="3588" spans="1:5" x14ac:dyDescent="0.25">
      <c r="A3588" s="13" t="s">
        <v>366</v>
      </c>
      <c r="B3588" s="13" t="s">
        <v>3950</v>
      </c>
      <c r="C3588" s="13" t="s">
        <v>4137</v>
      </c>
      <c r="D3588" s="13" t="s">
        <v>4150</v>
      </c>
      <c r="E3588">
        <v>50718</v>
      </c>
    </row>
    <row r="3589" spans="1:5" x14ac:dyDescent="0.25">
      <c r="A3589" s="13" t="s">
        <v>366</v>
      </c>
      <c r="B3589" s="13" t="s">
        <v>3951</v>
      </c>
      <c r="C3589" s="13" t="s">
        <v>4137</v>
      </c>
      <c r="D3589" s="13" t="s">
        <v>4150</v>
      </c>
      <c r="E3589">
        <v>25074</v>
      </c>
    </row>
    <row r="3590" spans="1:5" x14ac:dyDescent="0.25">
      <c r="A3590" s="13" t="s">
        <v>366</v>
      </c>
      <c r="B3590" s="13" t="s">
        <v>3952</v>
      </c>
      <c r="C3590" s="13" t="s">
        <v>4137</v>
      </c>
      <c r="D3590" s="13" t="s">
        <v>4150</v>
      </c>
      <c r="E3590">
        <v>41102</v>
      </c>
    </row>
    <row r="3591" spans="1:5" x14ac:dyDescent="0.25">
      <c r="A3591" s="13" t="s">
        <v>366</v>
      </c>
      <c r="B3591" s="13" t="s">
        <v>3953</v>
      </c>
      <c r="C3591" s="13" t="s">
        <v>4137</v>
      </c>
      <c r="D3591" s="13" t="s">
        <v>4150</v>
      </c>
      <c r="E3591">
        <v>41650</v>
      </c>
    </row>
    <row r="3592" spans="1:5" x14ac:dyDescent="0.25">
      <c r="A3592" s="13" t="s">
        <v>366</v>
      </c>
      <c r="B3592" s="13" t="s">
        <v>3954</v>
      </c>
      <c r="C3592" s="13" t="s">
        <v>4137</v>
      </c>
      <c r="D3592" s="13" t="s">
        <v>4150</v>
      </c>
      <c r="E3592">
        <v>30134</v>
      </c>
    </row>
    <row r="3593" spans="1:5" x14ac:dyDescent="0.25">
      <c r="A3593" s="13" t="s">
        <v>366</v>
      </c>
      <c r="B3593" s="13" t="s">
        <v>3955</v>
      </c>
      <c r="C3593" s="13" t="s">
        <v>4137</v>
      </c>
      <c r="D3593" s="13" t="s">
        <v>4150</v>
      </c>
      <c r="E3593">
        <v>46508</v>
      </c>
    </row>
    <row r="3594" spans="1:5" x14ac:dyDescent="0.25">
      <c r="A3594" s="13" t="s">
        <v>366</v>
      </c>
      <c r="B3594" s="13" t="s">
        <v>3956</v>
      </c>
      <c r="C3594" s="13" t="s">
        <v>4137</v>
      </c>
      <c r="D3594" s="13" t="s">
        <v>4150</v>
      </c>
      <c r="E3594">
        <v>48968</v>
      </c>
    </row>
    <row r="3595" spans="1:5" x14ac:dyDescent="0.25">
      <c r="A3595" s="13" t="s">
        <v>366</v>
      </c>
      <c r="B3595" s="13" t="s">
        <v>3957</v>
      </c>
      <c r="C3595" s="13" t="s">
        <v>4137</v>
      </c>
      <c r="D3595" s="13" t="s">
        <v>4150</v>
      </c>
      <c r="E3595">
        <v>39988</v>
      </c>
    </row>
    <row r="3596" spans="1:5" x14ac:dyDescent="0.25">
      <c r="A3596" s="13" t="s">
        <v>366</v>
      </c>
      <c r="B3596" s="13" t="s">
        <v>3958</v>
      </c>
      <c r="C3596" s="13" t="s">
        <v>4137</v>
      </c>
      <c r="D3596" s="13" t="s">
        <v>4150</v>
      </c>
      <c r="E3596">
        <v>43418</v>
      </c>
    </row>
    <row r="3597" spans="1:5" x14ac:dyDescent="0.25">
      <c r="A3597" s="13" t="s">
        <v>366</v>
      </c>
      <c r="B3597" s="13" t="s">
        <v>3959</v>
      </c>
      <c r="C3597" s="13" t="s">
        <v>4137</v>
      </c>
      <c r="D3597" s="13" t="s">
        <v>4150</v>
      </c>
      <c r="E3597">
        <v>36540</v>
      </c>
    </row>
    <row r="3598" spans="1:5" x14ac:dyDescent="0.25">
      <c r="A3598" s="13" t="s">
        <v>366</v>
      </c>
      <c r="B3598" s="13" t="s">
        <v>3960</v>
      </c>
      <c r="C3598" s="13" t="s">
        <v>4137</v>
      </c>
      <c r="D3598" s="13" t="s">
        <v>4150</v>
      </c>
      <c r="E3598">
        <v>37572</v>
      </c>
    </row>
    <row r="3599" spans="1:5" x14ac:dyDescent="0.25">
      <c r="A3599" s="13" t="s">
        <v>366</v>
      </c>
      <c r="B3599" s="13" t="s">
        <v>3961</v>
      </c>
      <c r="C3599" s="13" t="s">
        <v>4137</v>
      </c>
      <c r="D3599" s="13" t="s">
        <v>4150</v>
      </c>
      <c r="E3599">
        <v>52038</v>
      </c>
    </row>
    <row r="3600" spans="1:5" x14ac:dyDescent="0.25">
      <c r="A3600" s="13" t="s">
        <v>366</v>
      </c>
      <c r="B3600" s="13" t="s">
        <v>3962</v>
      </c>
      <c r="C3600" s="13" t="s">
        <v>4137</v>
      </c>
      <c r="D3600" s="13" t="s">
        <v>4150</v>
      </c>
      <c r="E3600">
        <v>47828</v>
      </c>
    </row>
    <row r="3601" spans="1:5" x14ac:dyDescent="0.25">
      <c r="A3601" s="13" t="s">
        <v>366</v>
      </c>
      <c r="B3601" s="13" t="s">
        <v>3963</v>
      </c>
      <c r="C3601" s="13" t="s">
        <v>4137</v>
      </c>
      <c r="D3601" s="13" t="s">
        <v>4150</v>
      </c>
      <c r="E3601">
        <v>45516</v>
      </c>
    </row>
    <row r="3602" spans="1:5" x14ac:dyDescent="0.25">
      <c r="A3602" s="13" t="s">
        <v>366</v>
      </c>
      <c r="B3602" s="13" t="s">
        <v>3964</v>
      </c>
      <c r="C3602" s="13" t="s">
        <v>4137</v>
      </c>
      <c r="D3602" s="13" t="s">
        <v>4150</v>
      </c>
      <c r="E3602">
        <v>43476</v>
      </c>
    </row>
    <row r="3603" spans="1:5" x14ac:dyDescent="0.25">
      <c r="A3603" s="13" t="s">
        <v>366</v>
      </c>
      <c r="B3603" s="13" t="s">
        <v>3965</v>
      </c>
      <c r="C3603" s="13" t="s">
        <v>4137</v>
      </c>
      <c r="D3603" s="13" t="s">
        <v>4150</v>
      </c>
      <c r="E3603">
        <v>38030</v>
      </c>
    </row>
    <row r="3604" spans="1:5" x14ac:dyDescent="0.25">
      <c r="A3604" s="13" t="s">
        <v>366</v>
      </c>
      <c r="B3604" s="13" t="s">
        <v>3966</v>
      </c>
      <c r="C3604" s="13" t="s">
        <v>4137</v>
      </c>
      <c r="D3604" s="13" t="s">
        <v>4150</v>
      </c>
      <c r="E3604">
        <v>41048</v>
      </c>
    </row>
    <row r="3605" spans="1:5" x14ac:dyDescent="0.25">
      <c r="A3605" s="13" t="s">
        <v>366</v>
      </c>
      <c r="B3605" s="13" t="s">
        <v>3967</v>
      </c>
      <c r="C3605" s="13" t="s">
        <v>4137</v>
      </c>
      <c r="D3605" s="13" t="s">
        <v>4150</v>
      </c>
      <c r="E3605">
        <v>39614</v>
      </c>
    </row>
    <row r="3606" spans="1:5" x14ac:dyDescent="0.25">
      <c r="A3606" s="13" t="s">
        <v>366</v>
      </c>
      <c r="B3606" s="13" t="s">
        <v>3968</v>
      </c>
      <c r="C3606" s="13" t="s">
        <v>4137</v>
      </c>
      <c r="D3606" s="13" t="s">
        <v>4150</v>
      </c>
      <c r="E3606">
        <v>36254</v>
      </c>
    </row>
    <row r="3607" spans="1:5" x14ac:dyDescent="0.25">
      <c r="A3607" s="13" t="s">
        <v>366</v>
      </c>
      <c r="B3607" s="13" t="s">
        <v>3969</v>
      </c>
      <c r="C3607" s="13" t="s">
        <v>4137</v>
      </c>
      <c r="D3607" s="13" t="s">
        <v>4150</v>
      </c>
      <c r="E3607">
        <v>48218</v>
      </c>
    </row>
    <row r="3608" spans="1:5" x14ac:dyDescent="0.25">
      <c r="A3608" s="13" t="s">
        <v>366</v>
      </c>
      <c r="B3608" s="13" t="s">
        <v>3970</v>
      </c>
      <c r="C3608" s="13" t="s">
        <v>4137</v>
      </c>
      <c r="D3608" s="13" t="s">
        <v>4150</v>
      </c>
      <c r="E3608">
        <v>40828</v>
      </c>
    </row>
    <row r="3609" spans="1:5" x14ac:dyDescent="0.25">
      <c r="A3609" s="13" t="s">
        <v>366</v>
      </c>
      <c r="B3609" s="13" t="s">
        <v>3971</v>
      </c>
      <c r="C3609" s="13" t="s">
        <v>4137</v>
      </c>
      <c r="D3609" s="13" t="s">
        <v>4150</v>
      </c>
      <c r="E3609">
        <v>51468</v>
      </c>
    </row>
    <row r="3610" spans="1:5" x14ac:dyDescent="0.25">
      <c r="A3610" s="13" t="s">
        <v>366</v>
      </c>
      <c r="B3610" s="13" t="s">
        <v>3972</v>
      </c>
      <c r="C3610" s="13" t="s">
        <v>4137</v>
      </c>
      <c r="D3610" s="13" t="s">
        <v>4150</v>
      </c>
      <c r="E3610">
        <v>40828</v>
      </c>
    </row>
    <row r="3611" spans="1:5" x14ac:dyDescent="0.25">
      <c r="A3611" s="13" t="s">
        <v>366</v>
      </c>
      <c r="B3611" s="13" t="s">
        <v>3973</v>
      </c>
      <c r="C3611" s="13" t="s">
        <v>4137</v>
      </c>
      <c r="D3611" s="13" t="s">
        <v>4150</v>
      </c>
      <c r="E3611">
        <v>36116</v>
      </c>
    </row>
    <row r="3612" spans="1:5" x14ac:dyDescent="0.25">
      <c r="A3612" s="13" t="s">
        <v>366</v>
      </c>
      <c r="B3612" s="13" t="s">
        <v>3974</v>
      </c>
      <c r="C3612" s="13" t="s">
        <v>4137</v>
      </c>
      <c r="D3612" s="13" t="s">
        <v>4150</v>
      </c>
      <c r="E3612">
        <v>46508</v>
      </c>
    </row>
    <row r="3613" spans="1:5" x14ac:dyDescent="0.25">
      <c r="A3613" s="13" t="s">
        <v>366</v>
      </c>
      <c r="B3613" s="13" t="s">
        <v>3975</v>
      </c>
      <c r="C3613" s="13" t="s">
        <v>4137</v>
      </c>
      <c r="D3613" s="13" t="s">
        <v>4150</v>
      </c>
      <c r="E3613">
        <v>42538</v>
      </c>
    </row>
    <row r="3614" spans="1:5" x14ac:dyDescent="0.25">
      <c r="A3614" s="13" t="s">
        <v>366</v>
      </c>
      <c r="B3614" s="13" t="s">
        <v>3976</v>
      </c>
      <c r="C3614" s="13" t="s">
        <v>4137</v>
      </c>
      <c r="D3614" s="13" t="s">
        <v>4150</v>
      </c>
      <c r="E3614">
        <v>34160</v>
      </c>
    </row>
    <row r="3615" spans="1:5" x14ac:dyDescent="0.25">
      <c r="A3615" s="13" t="s">
        <v>366</v>
      </c>
      <c r="B3615" s="13" t="s">
        <v>3977</v>
      </c>
      <c r="C3615" s="13" t="s">
        <v>4137</v>
      </c>
      <c r="D3615" s="13" t="s">
        <v>4150</v>
      </c>
      <c r="E3615">
        <v>45516</v>
      </c>
    </row>
    <row r="3616" spans="1:5" x14ac:dyDescent="0.25">
      <c r="A3616" s="13" t="s">
        <v>366</v>
      </c>
      <c r="B3616" s="13" t="s">
        <v>3978</v>
      </c>
      <c r="C3616" s="13" t="s">
        <v>4137</v>
      </c>
      <c r="D3616" s="13" t="s">
        <v>4150</v>
      </c>
      <c r="E3616">
        <v>44084</v>
      </c>
    </row>
    <row r="3617" spans="1:5" x14ac:dyDescent="0.25">
      <c r="A3617" s="13" t="s">
        <v>366</v>
      </c>
      <c r="B3617" s="13" t="s">
        <v>3979</v>
      </c>
      <c r="C3617" s="13" t="s">
        <v>4137</v>
      </c>
      <c r="D3617" s="13" t="s">
        <v>4150</v>
      </c>
      <c r="E3617">
        <v>44632</v>
      </c>
    </row>
    <row r="3618" spans="1:5" x14ac:dyDescent="0.25">
      <c r="A3618" s="13" t="s">
        <v>366</v>
      </c>
      <c r="B3618" s="13" t="s">
        <v>3980</v>
      </c>
      <c r="C3618" s="13" t="s">
        <v>4137</v>
      </c>
      <c r="D3618" s="13" t="s">
        <v>4150</v>
      </c>
      <c r="E3618">
        <v>51468</v>
      </c>
    </row>
    <row r="3619" spans="1:5" x14ac:dyDescent="0.25">
      <c r="A3619" s="13" t="s">
        <v>366</v>
      </c>
      <c r="B3619" s="13" t="s">
        <v>3981</v>
      </c>
      <c r="C3619" s="13" t="s">
        <v>4137</v>
      </c>
      <c r="D3619" s="13" t="s">
        <v>4150</v>
      </c>
      <c r="E3619">
        <v>39988</v>
      </c>
    </row>
    <row r="3620" spans="1:5" x14ac:dyDescent="0.25">
      <c r="A3620" s="13" t="s">
        <v>366</v>
      </c>
      <c r="B3620" s="13" t="s">
        <v>3982</v>
      </c>
      <c r="C3620" s="13" t="s">
        <v>4137</v>
      </c>
      <c r="D3620" s="13" t="s">
        <v>4150</v>
      </c>
      <c r="E3620">
        <v>39840</v>
      </c>
    </row>
    <row r="3621" spans="1:5" x14ac:dyDescent="0.25">
      <c r="A3621" s="13" t="s">
        <v>366</v>
      </c>
      <c r="B3621" s="13" t="s">
        <v>3983</v>
      </c>
      <c r="C3621" s="13" t="s">
        <v>4137</v>
      </c>
      <c r="D3621" s="13" t="s">
        <v>4150</v>
      </c>
      <c r="E3621">
        <v>50718</v>
      </c>
    </row>
    <row r="3622" spans="1:5" x14ac:dyDescent="0.25">
      <c r="A3622" s="13" t="s">
        <v>366</v>
      </c>
      <c r="B3622" s="13" t="s">
        <v>3984</v>
      </c>
      <c r="C3622" s="13" t="s">
        <v>4137</v>
      </c>
      <c r="D3622" s="13" t="s">
        <v>4150</v>
      </c>
      <c r="E3622">
        <v>19994</v>
      </c>
    </row>
    <row r="3623" spans="1:5" x14ac:dyDescent="0.25">
      <c r="A3623" s="13" t="s">
        <v>366</v>
      </c>
      <c r="B3623" s="13" t="s">
        <v>3985</v>
      </c>
      <c r="C3623" s="13" t="s">
        <v>4137</v>
      </c>
      <c r="D3623" s="13" t="s">
        <v>4150</v>
      </c>
      <c r="E3623">
        <v>39556</v>
      </c>
    </row>
    <row r="3624" spans="1:5" x14ac:dyDescent="0.25">
      <c r="A3624" s="13" t="s">
        <v>366</v>
      </c>
      <c r="B3624" s="13" t="s">
        <v>3986</v>
      </c>
      <c r="C3624" s="13" t="s">
        <v>4137</v>
      </c>
      <c r="D3624" s="13" t="s">
        <v>4150</v>
      </c>
      <c r="E3624">
        <v>39384</v>
      </c>
    </row>
    <row r="3625" spans="1:5" x14ac:dyDescent="0.25">
      <c r="A3625" s="13" t="s">
        <v>366</v>
      </c>
      <c r="B3625" s="13" t="s">
        <v>3987</v>
      </c>
      <c r="C3625" s="13" t="s">
        <v>4137</v>
      </c>
      <c r="D3625" s="13" t="s">
        <v>4150</v>
      </c>
      <c r="E3625">
        <v>30412</v>
      </c>
    </row>
    <row r="3626" spans="1:5" x14ac:dyDescent="0.25">
      <c r="A3626" s="13" t="s">
        <v>366</v>
      </c>
      <c r="B3626" s="13" t="s">
        <v>3988</v>
      </c>
      <c r="C3626" s="13" t="s">
        <v>4137</v>
      </c>
      <c r="D3626" s="13" t="s">
        <v>4150</v>
      </c>
      <c r="E3626">
        <v>50678</v>
      </c>
    </row>
    <row r="3627" spans="1:5" x14ac:dyDescent="0.25">
      <c r="A3627" s="13" t="s">
        <v>366</v>
      </c>
      <c r="B3627" s="13" t="s">
        <v>3989</v>
      </c>
      <c r="C3627" s="13" t="s">
        <v>4137</v>
      </c>
      <c r="D3627" s="13" t="s">
        <v>4150</v>
      </c>
      <c r="E3627">
        <v>40158</v>
      </c>
    </row>
    <row r="3628" spans="1:5" x14ac:dyDescent="0.25">
      <c r="A3628" s="13" t="s">
        <v>366</v>
      </c>
      <c r="B3628" s="13" t="s">
        <v>3990</v>
      </c>
      <c r="C3628" s="13" t="s">
        <v>4137</v>
      </c>
      <c r="D3628" s="13" t="s">
        <v>4150</v>
      </c>
      <c r="E3628">
        <v>39948</v>
      </c>
    </row>
    <row r="3629" spans="1:5" x14ac:dyDescent="0.25">
      <c r="A3629" s="13" t="s">
        <v>366</v>
      </c>
      <c r="B3629" s="13" t="s">
        <v>3991</v>
      </c>
      <c r="C3629" s="13" t="s">
        <v>4137</v>
      </c>
      <c r="D3629" s="13" t="s">
        <v>4150</v>
      </c>
      <c r="E3629">
        <v>37460</v>
      </c>
    </row>
    <row r="3630" spans="1:5" x14ac:dyDescent="0.25">
      <c r="A3630" s="13" t="s">
        <v>366</v>
      </c>
      <c r="B3630" s="13" t="s">
        <v>3992</v>
      </c>
      <c r="C3630" s="13" t="s">
        <v>4137</v>
      </c>
      <c r="D3630" s="13" t="s">
        <v>4150</v>
      </c>
      <c r="E3630">
        <v>51468</v>
      </c>
    </row>
    <row r="3631" spans="1:5" x14ac:dyDescent="0.25">
      <c r="A3631" s="13" t="s">
        <v>366</v>
      </c>
      <c r="B3631" s="13" t="s">
        <v>3993</v>
      </c>
      <c r="C3631" s="13" t="s">
        <v>4137</v>
      </c>
      <c r="D3631" s="13" t="s">
        <v>4150</v>
      </c>
      <c r="E3631">
        <v>35366</v>
      </c>
    </row>
    <row r="3632" spans="1:5" x14ac:dyDescent="0.25">
      <c r="A3632" s="13" t="s">
        <v>366</v>
      </c>
      <c r="B3632" s="13" t="s">
        <v>3994</v>
      </c>
      <c r="C3632" s="13" t="s">
        <v>4137</v>
      </c>
      <c r="D3632" s="13" t="s">
        <v>4150</v>
      </c>
      <c r="E3632">
        <v>48968</v>
      </c>
    </row>
    <row r="3633" spans="1:5" x14ac:dyDescent="0.25">
      <c r="A3633" s="13" t="s">
        <v>366</v>
      </c>
      <c r="B3633" s="13" t="s">
        <v>3995</v>
      </c>
      <c r="C3633" s="13" t="s">
        <v>4137</v>
      </c>
      <c r="D3633" s="13" t="s">
        <v>4150</v>
      </c>
      <c r="E3633">
        <v>50898</v>
      </c>
    </row>
    <row r="3634" spans="1:5" x14ac:dyDescent="0.25">
      <c r="A3634" s="13" t="s">
        <v>366</v>
      </c>
      <c r="B3634" s="13" t="s">
        <v>3996</v>
      </c>
      <c r="C3634" s="13" t="s">
        <v>4137</v>
      </c>
      <c r="D3634" s="13" t="s">
        <v>4150</v>
      </c>
      <c r="E3634">
        <v>38780</v>
      </c>
    </row>
    <row r="3635" spans="1:5" x14ac:dyDescent="0.25">
      <c r="A3635" s="13" t="s">
        <v>366</v>
      </c>
      <c r="B3635" s="13" t="s">
        <v>3997</v>
      </c>
      <c r="C3635" s="13" t="s">
        <v>4137</v>
      </c>
      <c r="D3635" s="13" t="s">
        <v>4150</v>
      </c>
      <c r="E3635">
        <v>47078</v>
      </c>
    </row>
    <row r="3636" spans="1:5" x14ac:dyDescent="0.25">
      <c r="A3636" s="13" t="s">
        <v>359</v>
      </c>
      <c r="B3636" s="13" t="s">
        <v>3998</v>
      </c>
      <c r="C3636" s="13" t="s">
        <v>4138</v>
      </c>
      <c r="D3636" s="13" t="s">
        <v>4151</v>
      </c>
      <c r="E3636">
        <v>100000</v>
      </c>
    </row>
    <row r="3637" spans="1:5" x14ac:dyDescent="0.25">
      <c r="A3637" s="13" t="s">
        <v>263</v>
      </c>
      <c r="B3637" s="13" t="s">
        <v>3999</v>
      </c>
      <c r="C3637" s="13" t="s">
        <v>4139</v>
      </c>
      <c r="D3637" s="13" t="s">
        <v>4151</v>
      </c>
      <c r="E3637">
        <v>42738.75</v>
      </c>
    </row>
    <row r="3638" spans="1:5" x14ac:dyDescent="0.25">
      <c r="A3638" s="13" t="s">
        <v>262</v>
      </c>
      <c r="B3638" s="13" t="s">
        <v>4000</v>
      </c>
      <c r="C3638" s="13" t="s">
        <v>4140</v>
      </c>
      <c r="D3638" s="13" t="s">
        <v>4151</v>
      </c>
      <c r="E3638">
        <v>46849.5</v>
      </c>
    </row>
    <row r="3639" spans="1:5" x14ac:dyDescent="0.25">
      <c r="A3639" s="13" t="s">
        <v>262</v>
      </c>
      <c r="B3639" s="13" t="s">
        <v>4001</v>
      </c>
      <c r="C3639" s="13" t="s">
        <v>4140</v>
      </c>
      <c r="D3639" s="13" t="s">
        <v>4151</v>
      </c>
      <c r="E3639">
        <v>40032.18</v>
      </c>
    </row>
    <row r="3640" spans="1:5" x14ac:dyDescent="0.25">
      <c r="A3640" s="13" t="s">
        <v>262</v>
      </c>
      <c r="B3640" s="13" t="s">
        <v>4002</v>
      </c>
      <c r="C3640" s="13" t="s">
        <v>4140</v>
      </c>
      <c r="D3640" s="13" t="s">
        <v>4151</v>
      </c>
      <c r="E3640">
        <v>43555.68</v>
      </c>
    </row>
    <row r="3641" spans="1:5" x14ac:dyDescent="0.25">
      <c r="A3641" s="13" t="s">
        <v>262</v>
      </c>
      <c r="B3641" s="13" t="s">
        <v>4003</v>
      </c>
      <c r="C3641" s="13" t="s">
        <v>4140</v>
      </c>
      <c r="D3641" s="13" t="s">
        <v>4151</v>
      </c>
      <c r="E3641">
        <v>43968.06</v>
      </c>
    </row>
    <row r="3642" spans="1:5" x14ac:dyDescent="0.25">
      <c r="A3642" s="13" t="s">
        <v>263</v>
      </c>
      <c r="B3642" s="13" t="s">
        <v>4004</v>
      </c>
      <c r="C3642" s="13" t="s">
        <v>4141</v>
      </c>
      <c r="D3642" s="13" t="s">
        <v>4151</v>
      </c>
      <c r="E3642">
        <v>45870.75</v>
      </c>
    </row>
    <row r="3643" spans="1:5" x14ac:dyDescent="0.25">
      <c r="A3643" s="13" t="s">
        <v>263</v>
      </c>
      <c r="B3643" s="13" t="s">
        <v>4005</v>
      </c>
      <c r="C3643" s="13" t="s">
        <v>4141</v>
      </c>
      <c r="D3643" s="13" t="s">
        <v>4151</v>
      </c>
      <c r="E3643">
        <v>44578.8</v>
      </c>
    </row>
    <row r="3644" spans="1:5" x14ac:dyDescent="0.25">
      <c r="A3644" s="13" t="s">
        <v>263</v>
      </c>
      <c r="B3644" s="13" t="s">
        <v>4006</v>
      </c>
      <c r="C3644" s="13" t="s">
        <v>4141</v>
      </c>
      <c r="D3644" s="13" t="s">
        <v>4151</v>
      </c>
      <c r="E3644">
        <v>45609.75</v>
      </c>
    </row>
    <row r="3645" spans="1:5" x14ac:dyDescent="0.25">
      <c r="A3645" s="13" t="s">
        <v>263</v>
      </c>
      <c r="B3645" s="13" t="s">
        <v>4007</v>
      </c>
      <c r="C3645" s="13" t="s">
        <v>4141</v>
      </c>
      <c r="D3645" s="13" t="s">
        <v>4151</v>
      </c>
      <c r="E3645">
        <v>39708.54</v>
      </c>
    </row>
    <row r="3646" spans="1:5" x14ac:dyDescent="0.25">
      <c r="A3646" s="13" t="s">
        <v>263</v>
      </c>
      <c r="B3646" s="13" t="s">
        <v>4008</v>
      </c>
      <c r="C3646" s="13" t="s">
        <v>4141</v>
      </c>
      <c r="D3646" s="13" t="s">
        <v>4151</v>
      </c>
      <c r="E3646">
        <v>38327.85</v>
      </c>
    </row>
    <row r="3647" spans="1:5" x14ac:dyDescent="0.25">
      <c r="A3647" s="13" t="s">
        <v>263</v>
      </c>
      <c r="B3647" s="13" t="s">
        <v>4009</v>
      </c>
      <c r="C3647" s="13" t="s">
        <v>4141</v>
      </c>
      <c r="D3647" s="13" t="s">
        <v>4151</v>
      </c>
      <c r="E3647">
        <v>43143.3</v>
      </c>
    </row>
    <row r="3648" spans="1:5" x14ac:dyDescent="0.25">
      <c r="A3648" s="13" t="s">
        <v>263</v>
      </c>
      <c r="B3648" s="13" t="s">
        <v>4010</v>
      </c>
      <c r="C3648" s="13" t="s">
        <v>4141</v>
      </c>
      <c r="D3648" s="13" t="s">
        <v>4151</v>
      </c>
      <c r="E3648">
        <v>44790.21</v>
      </c>
    </row>
    <row r="3649" spans="1:5" x14ac:dyDescent="0.25">
      <c r="A3649" s="13" t="s">
        <v>261</v>
      </c>
      <c r="B3649" s="13" t="s">
        <v>2531</v>
      </c>
      <c r="C3649" s="13" t="s">
        <v>4142</v>
      </c>
      <c r="D3649" s="13" t="s">
        <v>4149</v>
      </c>
      <c r="E3649">
        <v>36346.86</v>
      </c>
    </row>
    <row r="3650" spans="1:5" x14ac:dyDescent="0.25">
      <c r="A3650" s="13" t="s">
        <v>336</v>
      </c>
      <c r="B3650" s="13" t="s">
        <v>4011</v>
      </c>
      <c r="C3650" s="13" t="s">
        <v>4143</v>
      </c>
      <c r="D3650" s="13" t="s">
        <v>4150</v>
      </c>
      <c r="E3650">
        <v>37908</v>
      </c>
    </row>
    <row r="3651" spans="1:5" x14ac:dyDescent="0.25">
      <c r="A3651" s="13" t="s">
        <v>336</v>
      </c>
      <c r="B3651" s="13" t="s">
        <v>4012</v>
      </c>
      <c r="C3651" s="13" t="s">
        <v>4143</v>
      </c>
      <c r="D3651" s="13" t="s">
        <v>4150</v>
      </c>
      <c r="E3651">
        <v>42578.400000000001</v>
      </c>
    </row>
    <row r="3652" spans="1:5" x14ac:dyDescent="0.25">
      <c r="A3652" s="13" t="s">
        <v>336</v>
      </c>
      <c r="B3652" s="13" t="s">
        <v>4013</v>
      </c>
      <c r="C3652" s="13" t="s">
        <v>4143</v>
      </c>
      <c r="D3652" s="13" t="s">
        <v>4150</v>
      </c>
      <c r="E3652">
        <v>43701.599999999999</v>
      </c>
    </row>
    <row r="3653" spans="1:5" x14ac:dyDescent="0.25">
      <c r="A3653" s="13" t="s">
        <v>336</v>
      </c>
      <c r="B3653" s="13" t="s">
        <v>4014</v>
      </c>
      <c r="C3653" s="13" t="s">
        <v>4143</v>
      </c>
      <c r="D3653" s="13" t="s">
        <v>4150</v>
      </c>
      <c r="E3653">
        <v>52725.599999999999</v>
      </c>
    </row>
    <row r="3654" spans="1:5" x14ac:dyDescent="0.25">
      <c r="A3654" s="13" t="s">
        <v>336</v>
      </c>
      <c r="B3654" s="13" t="s">
        <v>4015</v>
      </c>
      <c r="C3654" s="13" t="s">
        <v>4143</v>
      </c>
      <c r="D3654" s="13" t="s">
        <v>4150</v>
      </c>
      <c r="E3654">
        <v>36885.599999999999</v>
      </c>
    </row>
    <row r="3655" spans="1:5" x14ac:dyDescent="0.25">
      <c r="A3655" s="13" t="s">
        <v>336</v>
      </c>
      <c r="B3655" s="13" t="s">
        <v>4016</v>
      </c>
      <c r="C3655" s="13" t="s">
        <v>4143</v>
      </c>
      <c r="D3655" s="13" t="s">
        <v>4150</v>
      </c>
      <c r="E3655">
        <v>53558.400000000001</v>
      </c>
    </row>
    <row r="3656" spans="1:5" x14ac:dyDescent="0.25">
      <c r="A3656" s="13" t="s">
        <v>337</v>
      </c>
      <c r="B3656" s="13" t="s">
        <v>4017</v>
      </c>
      <c r="C3656" s="13" t="s">
        <v>4143</v>
      </c>
      <c r="D3656" s="13" t="s">
        <v>4150</v>
      </c>
      <c r="E3656">
        <v>56709.599999999999</v>
      </c>
    </row>
    <row r="3657" spans="1:5" x14ac:dyDescent="0.25">
      <c r="A3657" s="13" t="s">
        <v>337</v>
      </c>
      <c r="B3657" s="13" t="s">
        <v>4018</v>
      </c>
      <c r="C3657" s="13" t="s">
        <v>4143</v>
      </c>
      <c r="D3657" s="13" t="s">
        <v>4150</v>
      </c>
      <c r="E3657">
        <v>41856</v>
      </c>
    </row>
    <row r="3658" spans="1:5" x14ac:dyDescent="0.25">
      <c r="A3658" s="13" t="s">
        <v>337</v>
      </c>
      <c r="B3658" s="13" t="s">
        <v>4019</v>
      </c>
      <c r="C3658" s="13" t="s">
        <v>4143</v>
      </c>
      <c r="D3658" s="13" t="s">
        <v>4150</v>
      </c>
      <c r="E3658">
        <v>36160.800000000003</v>
      </c>
    </row>
    <row r="3659" spans="1:5" x14ac:dyDescent="0.25">
      <c r="A3659" s="13" t="s">
        <v>337</v>
      </c>
      <c r="B3659" s="13" t="s">
        <v>4020</v>
      </c>
      <c r="C3659" s="13" t="s">
        <v>4143</v>
      </c>
      <c r="D3659" s="13" t="s">
        <v>4150</v>
      </c>
      <c r="E3659">
        <v>51417.599999999999</v>
      </c>
    </row>
    <row r="3660" spans="1:5" x14ac:dyDescent="0.25">
      <c r="A3660" s="13" t="s">
        <v>337</v>
      </c>
      <c r="B3660" s="13" t="s">
        <v>4021</v>
      </c>
      <c r="C3660" s="13" t="s">
        <v>4143</v>
      </c>
      <c r="D3660" s="13" t="s">
        <v>4150</v>
      </c>
      <c r="E3660">
        <v>53071.199999999997</v>
      </c>
    </row>
    <row r="3661" spans="1:5" x14ac:dyDescent="0.25">
      <c r="A3661" s="13" t="s">
        <v>337</v>
      </c>
      <c r="B3661" s="13" t="s">
        <v>4022</v>
      </c>
      <c r="C3661" s="13" t="s">
        <v>4143</v>
      </c>
      <c r="D3661" s="13" t="s">
        <v>4150</v>
      </c>
      <c r="E3661">
        <v>48708</v>
      </c>
    </row>
    <row r="3662" spans="1:5" x14ac:dyDescent="0.25">
      <c r="A3662" s="13" t="s">
        <v>337</v>
      </c>
      <c r="B3662" s="13" t="s">
        <v>4023</v>
      </c>
      <c r="C3662" s="13" t="s">
        <v>4143</v>
      </c>
      <c r="D3662" s="13" t="s">
        <v>4150</v>
      </c>
      <c r="E3662">
        <v>42782.400000000001</v>
      </c>
    </row>
    <row r="3663" spans="1:5" x14ac:dyDescent="0.25">
      <c r="A3663" s="13" t="s">
        <v>337</v>
      </c>
      <c r="B3663" s="13" t="s">
        <v>4024</v>
      </c>
      <c r="C3663" s="13" t="s">
        <v>4143</v>
      </c>
      <c r="D3663" s="13" t="s">
        <v>4150</v>
      </c>
      <c r="E3663">
        <v>47985.599999999999</v>
      </c>
    </row>
    <row r="3664" spans="1:5" x14ac:dyDescent="0.25">
      <c r="A3664" s="13" t="s">
        <v>337</v>
      </c>
      <c r="B3664" s="13" t="s">
        <v>4025</v>
      </c>
      <c r="C3664" s="13" t="s">
        <v>4143</v>
      </c>
      <c r="D3664" s="13" t="s">
        <v>4150</v>
      </c>
      <c r="E3664">
        <v>44030.400000000001</v>
      </c>
    </row>
    <row r="3665" spans="1:5" x14ac:dyDescent="0.25">
      <c r="A3665" s="13" t="s">
        <v>337</v>
      </c>
      <c r="B3665" s="13" t="s">
        <v>4026</v>
      </c>
      <c r="C3665" s="13" t="s">
        <v>4143</v>
      </c>
      <c r="D3665" s="13" t="s">
        <v>4150</v>
      </c>
      <c r="E3665">
        <v>38632.800000000003</v>
      </c>
    </row>
    <row r="3666" spans="1:5" x14ac:dyDescent="0.25">
      <c r="A3666" s="13" t="s">
        <v>337</v>
      </c>
      <c r="B3666" s="13" t="s">
        <v>4027</v>
      </c>
      <c r="C3666" s="13" t="s">
        <v>4143</v>
      </c>
      <c r="D3666" s="13" t="s">
        <v>4150</v>
      </c>
      <c r="E3666">
        <v>47937.599999999999</v>
      </c>
    </row>
    <row r="3667" spans="1:5" x14ac:dyDescent="0.25">
      <c r="A3667" s="13" t="s">
        <v>357</v>
      </c>
      <c r="B3667" s="13" t="s">
        <v>4028</v>
      </c>
      <c r="C3667" s="13" t="s">
        <v>4143</v>
      </c>
      <c r="D3667" s="13" t="s">
        <v>4150</v>
      </c>
      <c r="E3667">
        <v>35440.800000000003</v>
      </c>
    </row>
    <row r="3668" spans="1:5" x14ac:dyDescent="0.25">
      <c r="A3668" s="13" t="s">
        <v>357</v>
      </c>
      <c r="B3668" s="13" t="s">
        <v>4029</v>
      </c>
      <c r="C3668" s="13" t="s">
        <v>4143</v>
      </c>
      <c r="D3668" s="13" t="s">
        <v>4150</v>
      </c>
      <c r="E3668">
        <v>41856</v>
      </c>
    </row>
    <row r="3669" spans="1:5" x14ac:dyDescent="0.25">
      <c r="A3669" s="13" t="s">
        <v>357</v>
      </c>
      <c r="B3669" s="13" t="s">
        <v>4030</v>
      </c>
      <c r="C3669" s="13" t="s">
        <v>4143</v>
      </c>
      <c r="D3669" s="13" t="s">
        <v>4150</v>
      </c>
      <c r="E3669">
        <v>63549.599999999999</v>
      </c>
    </row>
    <row r="3670" spans="1:5" x14ac:dyDescent="0.25">
      <c r="A3670" s="13" t="s">
        <v>357</v>
      </c>
      <c r="B3670" s="13" t="s">
        <v>4031</v>
      </c>
      <c r="C3670" s="13" t="s">
        <v>4143</v>
      </c>
      <c r="D3670" s="13" t="s">
        <v>4150</v>
      </c>
      <c r="E3670">
        <v>38632.800000000003</v>
      </c>
    </row>
    <row r="3671" spans="1:5" x14ac:dyDescent="0.25">
      <c r="A3671" s="13" t="s">
        <v>357</v>
      </c>
      <c r="B3671" s="13" t="s">
        <v>4032</v>
      </c>
      <c r="C3671" s="13" t="s">
        <v>4143</v>
      </c>
      <c r="D3671" s="13" t="s">
        <v>4150</v>
      </c>
      <c r="E3671">
        <v>37908</v>
      </c>
    </row>
    <row r="3672" spans="1:5" x14ac:dyDescent="0.25">
      <c r="A3672" s="13" t="s">
        <v>357</v>
      </c>
      <c r="B3672" s="13" t="s">
        <v>4033</v>
      </c>
      <c r="C3672" s="13" t="s">
        <v>4143</v>
      </c>
      <c r="D3672" s="13" t="s">
        <v>4150</v>
      </c>
      <c r="E3672">
        <v>58039.199999999997</v>
      </c>
    </row>
    <row r="3673" spans="1:5" x14ac:dyDescent="0.25">
      <c r="A3673" s="13" t="s">
        <v>357</v>
      </c>
      <c r="B3673" s="13" t="s">
        <v>4034</v>
      </c>
      <c r="C3673" s="13" t="s">
        <v>4143</v>
      </c>
      <c r="D3673" s="13" t="s">
        <v>4150</v>
      </c>
      <c r="E3673">
        <v>61497.599999999999</v>
      </c>
    </row>
    <row r="3674" spans="1:5" x14ac:dyDescent="0.25">
      <c r="A3674" s="13" t="s">
        <v>357</v>
      </c>
      <c r="B3674" s="13" t="s">
        <v>4035</v>
      </c>
      <c r="C3674" s="13" t="s">
        <v>4143</v>
      </c>
      <c r="D3674" s="13" t="s">
        <v>4150</v>
      </c>
      <c r="E3674">
        <v>57393.599999999999</v>
      </c>
    </row>
    <row r="3675" spans="1:5" x14ac:dyDescent="0.25">
      <c r="A3675" s="13" t="s">
        <v>357</v>
      </c>
      <c r="B3675" s="13" t="s">
        <v>4036</v>
      </c>
      <c r="C3675" s="13" t="s">
        <v>4143</v>
      </c>
      <c r="D3675" s="13" t="s">
        <v>4150</v>
      </c>
      <c r="E3675">
        <v>48993.599999999999</v>
      </c>
    </row>
    <row r="3676" spans="1:5" x14ac:dyDescent="0.25">
      <c r="A3676" s="13" t="s">
        <v>357</v>
      </c>
      <c r="B3676" s="13" t="s">
        <v>4037</v>
      </c>
      <c r="C3676" s="13" t="s">
        <v>4143</v>
      </c>
      <c r="D3676" s="13" t="s">
        <v>4150</v>
      </c>
      <c r="E3676">
        <v>37908</v>
      </c>
    </row>
    <row r="3677" spans="1:5" x14ac:dyDescent="0.25">
      <c r="A3677" s="13" t="s">
        <v>357</v>
      </c>
      <c r="B3677" s="13" t="s">
        <v>4038</v>
      </c>
      <c r="C3677" s="13" t="s">
        <v>4143</v>
      </c>
      <c r="D3677" s="13" t="s">
        <v>4150</v>
      </c>
      <c r="E3677">
        <v>51616.800000000003</v>
      </c>
    </row>
    <row r="3678" spans="1:5" x14ac:dyDescent="0.25">
      <c r="A3678" s="13" t="s">
        <v>349</v>
      </c>
      <c r="B3678" s="13" t="s">
        <v>4039</v>
      </c>
      <c r="C3678" s="13" t="s">
        <v>4144</v>
      </c>
      <c r="D3678" s="13" t="s">
        <v>4149</v>
      </c>
      <c r="E3678">
        <v>34716</v>
      </c>
    </row>
    <row r="3679" spans="1:5" x14ac:dyDescent="0.25">
      <c r="A3679" s="13" t="s">
        <v>354</v>
      </c>
      <c r="B3679" s="13" t="s">
        <v>4040</v>
      </c>
      <c r="C3679" s="13" t="s">
        <v>4144</v>
      </c>
      <c r="D3679" s="13" t="s">
        <v>4149</v>
      </c>
      <c r="E3679">
        <v>38140.800000000003</v>
      </c>
    </row>
    <row r="3680" spans="1:5" x14ac:dyDescent="0.25">
      <c r="A3680" s="13" t="s">
        <v>360</v>
      </c>
      <c r="B3680" s="13" t="s">
        <v>4041</v>
      </c>
      <c r="C3680" s="13" t="s">
        <v>4145</v>
      </c>
      <c r="D3680" s="13" t="s">
        <v>4151</v>
      </c>
      <c r="E3680">
        <v>79701.570000000007</v>
      </c>
    </row>
    <row r="3681" spans="1:5" x14ac:dyDescent="0.25">
      <c r="A3681" s="13" t="s">
        <v>363</v>
      </c>
      <c r="B3681" s="13" t="s">
        <v>4042</v>
      </c>
      <c r="C3681" s="13" t="s">
        <v>4146</v>
      </c>
      <c r="D3681" s="13" t="s">
        <v>4149</v>
      </c>
      <c r="E3681">
        <v>36046.71</v>
      </c>
    </row>
    <row r="3682" spans="1:5" x14ac:dyDescent="0.25">
      <c r="A3682" s="13" t="s">
        <v>363</v>
      </c>
      <c r="B3682" s="13" t="s">
        <v>4043</v>
      </c>
      <c r="C3682" s="13" t="s">
        <v>4146</v>
      </c>
      <c r="D3682" s="13" t="s">
        <v>4149</v>
      </c>
      <c r="E3682">
        <v>36633.96</v>
      </c>
    </row>
    <row r="3683" spans="1:5" x14ac:dyDescent="0.25">
      <c r="A3683" s="13" t="s">
        <v>262</v>
      </c>
      <c r="B3683" s="13" t="s">
        <v>4044</v>
      </c>
      <c r="C3683" s="13" t="s">
        <v>4146</v>
      </c>
      <c r="D3683" s="13" t="s">
        <v>4149</v>
      </c>
      <c r="E3683">
        <v>33990.03</v>
      </c>
    </row>
    <row r="3684" spans="1:5" x14ac:dyDescent="0.25">
      <c r="A3684" s="13" t="s">
        <v>259</v>
      </c>
      <c r="B3684" s="13" t="s">
        <v>4045</v>
      </c>
      <c r="C3684" s="13" t="s">
        <v>4146</v>
      </c>
      <c r="D3684" s="13" t="s">
        <v>4149</v>
      </c>
      <c r="E3684">
        <v>30604.86</v>
      </c>
    </row>
    <row r="3685" spans="1:5" x14ac:dyDescent="0.25">
      <c r="A3685" s="13" t="s">
        <v>259</v>
      </c>
      <c r="B3685" s="13" t="s">
        <v>4046</v>
      </c>
      <c r="C3685" s="13" t="s">
        <v>4146</v>
      </c>
      <c r="D3685" s="13" t="s">
        <v>4149</v>
      </c>
      <c r="E3685">
        <v>32886</v>
      </c>
    </row>
    <row r="3686" spans="1:5" x14ac:dyDescent="0.25">
      <c r="A3686" s="13" t="s">
        <v>259</v>
      </c>
      <c r="B3686" s="13" t="s">
        <v>4047</v>
      </c>
      <c r="C3686" s="13" t="s">
        <v>4147</v>
      </c>
      <c r="D3686" s="13" t="s">
        <v>4149</v>
      </c>
      <c r="E3686">
        <v>33029.550000000003</v>
      </c>
    </row>
    <row r="3687" spans="1:5" x14ac:dyDescent="0.25">
      <c r="A3687" s="13" t="s">
        <v>259</v>
      </c>
      <c r="B3687" s="13" t="s">
        <v>4048</v>
      </c>
      <c r="C3687" s="13" t="s">
        <v>4147</v>
      </c>
      <c r="D3687" s="13" t="s">
        <v>4149</v>
      </c>
      <c r="E3687">
        <v>34264.080000000002</v>
      </c>
    </row>
    <row r="3688" spans="1:5" x14ac:dyDescent="0.25">
      <c r="A3688" s="13" t="s">
        <v>259</v>
      </c>
      <c r="B3688" s="13" t="s">
        <v>4049</v>
      </c>
      <c r="C3688" s="13" t="s">
        <v>4147</v>
      </c>
      <c r="D3688" s="13" t="s">
        <v>4149</v>
      </c>
      <c r="E3688">
        <v>33029.550000000003</v>
      </c>
    </row>
    <row r="3689" spans="1:5" x14ac:dyDescent="0.25">
      <c r="A3689" s="13" t="s">
        <v>259</v>
      </c>
      <c r="B3689" s="13" t="s">
        <v>4050</v>
      </c>
      <c r="C3689" s="13" t="s">
        <v>4147</v>
      </c>
      <c r="D3689" s="13" t="s">
        <v>4149</v>
      </c>
      <c r="E3689">
        <v>27509.4</v>
      </c>
    </row>
    <row r="3690" spans="1:5" x14ac:dyDescent="0.25">
      <c r="A3690" s="13" t="s">
        <v>259</v>
      </c>
      <c r="B3690" s="13" t="s">
        <v>4051</v>
      </c>
      <c r="C3690" s="13" t="s">
        <v>4147</v>
      </c>
      <c r="D3690" s="13" t="s">
        <v>4149</v>
      </c>
      <c r="E3690">
        <v>33441.93</v>
      </c>
    </row>
    <row r="3691" spans="1:5" x14ac:dyDescent="0.25">
      <c r="A3691" s="13" t="s">
        <v>262</v>
      </c>
      <c r="B3691" s="13" t="s">
        <v>4052</v>
      </c>
      <c r="C3691" s="13" t="s">
        <v>4148</v>
      </c>
      <c r="D3691" s="13" t="s">
        <v>4149</v>
      </c>
      <c r="E3691">
        <v>36861.03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30" zoomScaleNormal="130" workbookViewId="0">
      <selection activeCell="B3" sqref="B3"/>
    </sheetView>
  </sheetViews>
  <sheetFormatPr defaultRowHeight="15" x14ac:dyDescent="0.25"/>
  <cols>
    <col min="1" max="1" width="31.140625" bestFit="1" customWidth="1"/>
    <col min="2" max="2" width="13.140625" bestFit="1" customWidth="1"/>
  </cols>
  <sheetData>
    <row r="1" spans="1:3" x14ac:dyDescent="0.25">
      <c r="A1" t="s">
        <v>4155</v>
      </c>
      <c r="B1" s="5">
        <v>25679.9689742339</v>
      </c>
    </row>
    <row r="2" spans="1:3" x14ac:dyDescent="0.25">
      <c r="A2" t="s">
        <v>4156</v>
      </c>
      <c r="B2" s="10">
        <v>1.9900000000000001E-2</v>
      </c>
      <c r="C2" t="s">
        <v>224</v>
      </c>
    </row>
    <row r="3" spans="1:3" x14ac:dyDescent="0.25">
      <c r="A3" t="s">
        <v>219</v>
      </c>
      <c r="B3">
        <v>5</v>
      </c>
    </row>
    <row r="4" spans="1:3" x14ac:dyDescent="0.25">
      <c r="A4" t="s">
        <v>220</v>
      </c>
      <c r="B4">
        <v>12</v>
      </c>
    </row>
    <row r="5" spans="1:3" x14ac:dyDescent="0.25">
      <c r="A5" t="s">
        <v>221</v>
      </c>
      <c r="B5" s="10">
        <f>B2/B4</f>
        <v>1.6583333333333335E-3</v>
      </c>
    </row>
    <row r="6" spans="1:3" x14ac:dyDescent="0.25">
      <c r="A6" t="s">
        <v>222</v>
      </c>
      <c r="B6">
        <f>B3*B4</f>
        <v>60</v>
      </c>
    </row>
    <row r="7" spans="1:3" x14ac:dyDescent="0.25">
      <c r="A7" t="s">
        <v>223</v>
      </c>
      <c r="B7" s="15">
        <f>PMT(B5,B6,B1)</f>
        <v>-449.99999999999932</v>
      </c>
    </row>
    <row r="8" spans="1:3" x14ac:dyDescent="0.25">
      <c r="A8" t="s">
        <v>4157</v>
      </c>
      <c r="B8" s="5">
        <f>-B7*B6</f>
        <v>26999.99999999996</v>
      </c>
    </row>
  </sheetData>
  <scenarios current="3" show="3">
    <scenario name="2011 Mustang @ 1.99% for 60 Months" locked="1" count="3" user="CTec" comment="Created by CTec on 2/18/2013">
      <inputCells r="B1" val="29855" numFmtId="166"/>
      <inputCells r="B2" val="0.0199" numFmtId="10"/>
      <inputCells r="B3" val="5"/>
    </scenario>
    <scenario name="2011 Mustang at 4.71% for 60 Months" locked="1" count="3" user="CTec" comment="Created by CTec on 2/18/2013">
      <inputCells r="B1" val="29855" numFmtId="166"/>
      <inputCells r="B2" val="0.0471" numFmtId="10"/>
      <inputCells r="B3" val="5"/>
    </scenario>
    <scenario name="2013 Mustang NEW at 0%" locked="1" count="3" user="CTec" comment="Created by CTec on 2/18/2013">
      <inputCells r="B1" val="33955" numFmtId="166"/>
      <inputCells r="B2" val="0" numFmtId="10"/>
      <inputCells r="B3" val="5"/>
    </scenario>
    <scenario name="$450 Monthly Payment" locked="1" count="3" user="CTec" comment="Created by CTec on 2/18/2013">
      <inputCells r="B1" val="25679.9689742339" numFmtId="166"/>
      <inputCells r="B2" val="0.0199" numFmtId="10"/>
      <inputCells r="B3" val="5"/>
    </scenario>
  </scenario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75" zoomScaleNormal="175" workbookViewId="0">
      <selection activeCell="B5" sqref="B5"/>
    </sheetView>
  </sheetViews>
  <sheetFormatPr defaultRowHeight="15" x14ac:dyDescent="0.25"/>
  <cols>
    <col min="1" max="1" width="17.7109375" bestFit="1" customWidth="1"/>
    <col min="2" max="2" width="23.85546875" bestFit="1" customWidth="1"/>
  </cols>
  <sheetData>
    <row r="1" spans="1:4" x14ac:dyDescent="0.25">
      <c r="A1" t="s">
        <v>15</v>
      </c>
      <c r="B1" s="1" t="s">
        <v>25</v>
      </c>
    </row>
    <row r="2" spans="1:4" x14ac:dyDescent="0.25">
      <c r="A2" t="s">
        <v>16</v>
      </c>
      <c r="B2" s="4">
        <v>-1234</v>
      </c>
    </row>
    <row r="3" spans="1:4" x14ac:dyDescent="0.25">
      <c r="A3" t="s">
        <v>17</v>
      </c>
      <c r="B3" s="5">
        <v>-50000</v>
      </c>
    </row>
    <row r="4" spans="1:4" x14ac:dyDescent="0.25">
      <c r="A4" t="s">
        <v>18</v>
      </c>
      <c r="B4" s="6">
        <v>-50000</v>
      </c>
    </row>
    <row r="5" spans="1:4" x14ac:dyDescent="0.25">
      <c r="A5" t="s">
        <v>19</v>
      </c>
      <c r="B5" s="7">
        <v>41302</v>
      </c>
    </row>
    <row r="6" spans="1:4" x14ac:dyDescent="0.25">
      <c r="A6" t="s">
        <v>20</v>
      </c>
      <c r="B6" s="8">
        <v>41302</v>
      </c>
    </row>
    <row r="7" spans="1:4" x14ac:dyDescent="0.25">
      <c r="A7" t="s">
        <v>21</v>
      </c>
      <c r="B7" s="9">
        <v>0.44513888888888892</v>
      </c>
    </row>
    <row r="8" spans="1:4" x14ac:dyDescent="0.25">
      <c r="A8" t="s">
        <v>22</v>
      </c>
      <c r="B8" s="10">
        <v>0.1234</v>
      </c>
      <c r="D8" s="3">
        <f>B8</f>
        <v>0.1234</v>
      </c>
    </row>
    <row r="9" spans="1:4" x14ac:dyDescent="0.25">
      <c r="A9" t="s">
        <v>23</v>
      </c>
      <c r="B9" s="11">
        <v>0.375</v>
      </c>
    </row>
    <row r="10" spans="1:4" x14ac:dyDescent="0.25">
      <c r="A10" t="s">
        <v>24</v>
      </c>
      <c r="B10" s="12">
        <v>1.5E+16</v>
      </c>
    </row>
    <row r="11" spans="1:4" x14ac:dyDescent="0.25">
      <c r="A11" t="s">
        <v>25</v>
      </c>
      <c r="B11" s="13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235" zoomScaleNormal="235" workbookViewId="0">
      <selection activeCell="B7" sqref="B7"/>
    </sheetView>
  </sheetViews>
  <sheetFormatPr defaultRowHeight="15" x14ac:dyDescent="0.25"/>
  <cols>
    <col min="1" max="1" width="13.7109375" customWidth="1"/>
  </cols>
  <sheetData>
    <row r="1" spans="1:2" x14ac:dyDescent="0.25">
      <c r="A1" s="2">
        <v>5.64567788906356E+26</v>
      </c>
      <c r="B1" t="s">
        <v>27</v>
      </c>
    </row>
    <row r="2" spans="1:2" x14ac:dyDescent="0.25">
      <c r="A2" t="e">
        <f>5/0</f>
        <v>#DIV/0!</v>
      </c>
      <c r="B2" t="s">
        <v>28</v>
      </c>
    </row>
    <row r="3" spans="1:2" x14ac:dyDescent="0.25">
      <c r="A3" t="e">
        <f>5*bob</f>
        <v>#NAME?</v>
      </c>
      <c r="B3" t="s">
        <v>29</v>
      </c>
    </row>
    <row r="4" spans="1:2" x14ac:dyDescent="0.25">
      <c r="A4" t="e">
        <f>5*B1</f>
        <v>#VALUE!</v>
      </c>
      <c r="B4" t="s">
        <v>30</v>
      </c>
    </row>
    <row r="5" spans="1:2" x14ac:dyDescent="0.25">
      <c r="A5" t="e">
        <f>10*#REF!</f>
        <v>#REF!</v>
      </c>
      <c r="B5" t="s">
        <v>31</v>
      </c>
    </row>
    <row r="6" spans="1:2" x14ac:dyDescent="0.25">
      <c r="A6" t="e">
        <f>4389^7E+37</f>
        <v>#NUM!</v>
      </c>
      <c r="B6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85" workbookViewId="0">
      <selection activeCell="C3" sqref="C3"/>
    </sheetView>
  </sheetViews>
  <sheetFormatPr defaultRowHeight="15" x14ac:dyDescent="0.25"/>
  <cols>
    <col min="1" max="1" width="16.85546875" customWidth="1"/>
    <col min="2" max="2" width="11.7109375" customWidth="1"/>
    <col min="3" max="3" width="17.7109375" customWidth="1"/>
    <col min="4" max="4" width="21.5703125" customWidth="1"/>
    <col min="5" max="5" width="19.28515625" customWidth="1"/>
    <col min="6" max="6" width="10.140625" bestFit="1" customWidth="1"/>
    <col min="7" max="7" width="14.140625" customWidth="1"/>
    <col min="8" max="8" width="15.85546875" customWidth="1"/>
    <col min="9" max="9" width="18.85546875" customWidth="1"/>
  </cols>
  <sheetData>
    <row r="1" spans="1:9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</row>
    <row r="2" spans="1:9" x14ac:dyDescent="0.25">
      <c r="A2">
        <v>1</v>
      </c>
      <c r="B2">
        <v>1</v>
      </c>
      <c r="C2">
        <v>25</v>
      </c>
      <c r="D2">
        <v>1</v>
      </c>
      <c r="E2">
        <v>1</v>
      </c>
      <c r="F2" s="7">
        <v>41302</v>
      </c>
      <c r="G2" t="s">
        <v>33</v>
      </c>
      <c r="H2" t="s">
        <v>40</v>
      </c>
      <c r="I2" t="s">
        <v>52</v>
      </c>
    </row>
    <row r="3" spans="1:9" x14ac:dyDescent="0.25">
      <c r="A3">
        <v>2</v>
      </c>
      <c r="B3">
        <v>3</v>
      </c>
      <c r="C3">
        <v>24</v>
      </c>
      <c r="D3">
        <f>D2+1</f>
        <v>2</v>
      </c>
      <c r="E3">
        <v>1</v>
      </c>
      <c r="F3" s="7">
        <v>41303</v>
      </c>
      <c r="G3" t="s">
        <v>34</v>
      </c>
      <c r="H3" t="s">
        <v>41</v>
      </c>
      <c r="I3" t="str">
        <f>CHAR(CODE(I2)+1)</f>
        <v>B</v>
      </c>
    </row>
    <row r="4" spans="1:9" x14ac:dyDescent="0.25">
      <c r="A4">
        <v>3</v>
      </c>
      <c r="B4">
        <v>5</v>
      </c>
      <c r="C4">
        <v>23</v>
      </c>
      <c r="D4">
        <f t="shared" ref="D4:D26" si="0">D3+1</f>
        <v>3</v>
      </c>
      <c r="E4">
        <f>E2+E3</f>
        <v>2</v>
      </c>
      <c r="F4" s="7">
        <v>41304</v>
      </c>
      <c r="G4" t="s">
        <v>35</v>
      </c>
      <c r="H4" t="s">
        <v>42</v>
      </c>
      <c r="I4" t="str">
        <f t="shared" ref="I4:I26" si="1">CHAR(CODE(I3)+1)</f>
        <v>C</v>
      </c>
    </row>
    <row r="5" spans="1:9" x14ac:dyDescent="0.25">
      <c r="A5">
        <v>4</v>
      </c>
      <c r="B5">
        <v>7</v>
      </c>
      <c r="C5">
        <v>22</v>
      </c>
      <c r="D5">
        <f t="shared" si="0"/>
        <v>4</v>
      </c>
      <c r="E5">
        <f t="shared" ref="E5:E26" si="2">E3+E4</f>
        <v>3</v>
      </c>
      <c r="F5" s="7">
        <v>41305</v>
      </c>
      <c r="G5" t="s">
        <v>36</v>
      </c>
      <c r="H5" t="s">
        <v>40</v>
      </c>
      <c r="I5" t="str">
        <f t="shared" si="1"/>
        <v>D</v>
      </c>
    </row>
    <row r="6" spans="1:9" x14ac:dyDescent="0.25">
      <c r="A6">
        <v>5</v>
      </c>
      <c r="B6">
        <v>9</v>
      </c>
      <c r="C6">
        <v>21</v>
      </c>
      <c r="D6">
        <f t="shared" si="0"/>
        <v>5</v>
      </c>
      <c r="E6">
        <f t="shared" si="2"/>
        <v>5</v>
      </c>
      <c r="F6" s="7">
        <v>41306</v>
      </c>
      <c r="G6" t="s">
        <v>37</v>
      </c>
      <c r="H6" t="s">
        <v>41</v>
      </c>
      <c r="I6" t="str">
        <f t="shared" si="1"/>
        <v>E</v>
      </c>
    </row>
    <row r="7" spans="1:9" x14ac:dyDescent="0.25">
      <c r="A7">
        <v>6</v>
      </c>
      <c r="B7">
        <v>11</v>
      </c>
      <c r="C7">
        <v>20</v>
      </c>
      <c r="D7">
        <f t="shared" si="0"/>
        <v>6</v>
      </c>
      <c r="E7">
        <f t="shared" si="2"/>
        <v>8</v>
      </c>
      <c r="F7" s="7">
        <v>41307</v>
      </c>
      <c r="G7" t="s">
        <v>38</v>
      </c>
      <c r="H7" t="s">
        <v>42</v>
      </c>
      <c r="I7" t="str">
        <f t="shared" si="1"/>
        <v>F</v>
      </c>
    </row>
    <row r="8" spans="1:9" x14ac:dyDescent="0.25">
      <c r="A8">
        <v>7</v>
      </c>
      <c r="B8">
        <v>13</v>
      </c>
      <c r="C8">
        <v>19</v>
      </c>
      <c r="D8">
        <f t="shared" si="0"/>
        <v>7</v>
      </c>
      <c r="E8">
        <f t="shared" si="2"/>
        <v>13</v>
      </c>
      <c r="F8" s="7">
        <v>41308</v>
      </c>
      <c r="G8" t="s">
        <v>39</v>
      </c>
      <c r="H8" t="s">
        <v>40</v>
      </c>
      <c r="I8" t="str">
        <f t="shared" si="1"/>
        <v>G</v>
      </c>
    </row>
    <row r="9" spans="1:9" x14ac:dyDescent="0.25">
      <c r="A9">
        <v>8</v>
      </c>
      <c r="B9">
        <v>15</v>
      </c>
      <c r="C9">
        <v>18</v>
      </c>
      <c r="D9">
        <f t="shared" si="0"/>
        <v>8</v>
      </c>
      <c r="E9">
        <f t="shared" si="2"/>
        <v>21</v>
      </c>
      <c r="F9" s="7">
        <v>41309</v>
      </c>
      <c r="G9" t="s">
        <v>33</v>
      </c>
      <c r="H9" t="s">
        <v>41</v>
      </c>
      <c r="I9" t="str">
        <f t="shared" si="1"/>
        <v>H</v>
      </c>
    </row>
    <row r="10" spans="1:9" x14ac:dyDescent="0.25">
      <c r="A10">
        <v>9</v>
      </c>
      <c r="B10">
        <v>17</v>
      </c>
      <c r="C10">
        <v>17</v>
      </c>
      <c r="D10">
        <f t="shared" si="0"/>
        <v>9</v>
      </c>
      <c r="E10">
        <f t="shared" si="2"/>
        <v>34</v>
      </c>
      <c r="F10" s="7">
        <v>41310</v>
      </c>
      <c r="G10" t="s">
        <v>34</v>
      </c>
      <c r="H10" t="s">
        <v>42</v>
      </c>
      <c r="I10" t="str">
        <f t="shared" si="1"/>
        <v>I</v>
      </c>
    </row>
    <row r="11" spans="1:9" x14ac:dyDescent="0.25">
      <c r="A11">
        <v>10</v>
      </c>
      <c r="B11">
        <v>19</v>
      </c>
      <c r="C11">
        <v>16</v>
      </c>
      <c r="D11">
        <f t="shared" si="0"/>
        <v>10</v>
      </c>
      <c r="E11">
        <f t="shared" si="2"/>
        <v>55</v>
      </c>
      <c r="F11" s="7">
        <v>41311</v>
      </c>
      <c r="G11" t="s">
        <v>35</v>
      </c>
      <c r="H11" t="s">
        <v>40</v>
      </c>
      <c r="I11" t="str">
        <f t="shared" si="1"/>
        <v>J</v>
      </c>
    </row>
    <row r="12" spans="1:9" x14ac:dyDescent="0.25">
      <c r="A12">
        <v>11</v>
      </c>
      <c r="B12">
        <v>21</v>
      </c>
      <c r="C12">
        <v>15</v>
      </c>
      <c r="D12">
        <f t="shared" si="0"/>
        <v>11</v>
      </c>
      <c r="E12">
        <f t="shared" si="2"/>
        <v>89</v>
      </c>
      <c r="F12" s="7">
        <v>41312</v>
      </c>
      <c r="G12" t="s">
        <v>36</v>
      </c>
      <c r="H12" t="s">
        <v>41</v>
      </c>
      <c r="I12" t="str">
        <f t="shared" si="1"/>
        <v>K</v>
      </c>
    </row>
    <row r="13" spans="1:9" x14ac:dyDescent="0.25">
      <c r="A13">
        <v>12</v>
      </c>
      <c r="B13">
        <v>23</v>
      </c>
      <c r="C13">
        <v>14</v>
      </c>
      <c r="D13">
        <f t="shared" si="0"/>
        <v>12</v>
      </c>
      <c r="E13">
        <f t="shared" si="2"/>
        <v>144</v>
      </c>
      <c r="F13" s="7">
        <v>41313</v>
      </c>
      <c r="G13" t="s">
        <v>37</v>
      </c>
      <c r="H13" t="s">
        <v>42</v>
      </c>
      <c r="I13" t="str">
        <f t="shared" si="1"/>
        <v>L</v>
      </c>
    </row>
    <row r="14" spans="1:9" x14ac:dyDescent="0.25">
      <c r="A14">
        <v>13</v>
      </c>
      <c r="B14">
        <v>25</v>
      </c>
      <c r="C14">
        <v>13</v>
      </c>
      <c r="D14">
        <f t="shared" si="0"/>
        <v>13</v>
      </c>
      <c r="E14">
        <f t="shared" si="2"/>
        <v>233</v>
      </c>
      <c r="F14" s="7">
        <v>41314</v>
      </c>
      <c r="G14" t="s">
        <v>38</v>
      </c>
      <c r="H14" t="s">
        <v>40</v>
      </c>
      <c r="I14" t="str">
        <f t="shared" si="1"/>
        <v>M</v>
      </c>
    </row>
    <row r="15" spans="1:9" x14ac:dyDescent="0.25">
      <c r="A15">
        <v>14</v>
      </c>
      <c r="B15">
        <v>27</v>
      </c>
      <c r="C15">
        <v>12</v>
      </c>
      <c r="D15">
        <f t="shared" si="0"/>
        <v>14</v>
      </c>
      <c r="E15">
        <f t="shared" si="2"/>
        <v>377</v>
      </c>
      <c r="F15" s="7">
        <v>41315</v>
      </c>
      <c r="G15" t="s">
        <v>39</v>
      </c>
      <c r="H15" t="s">
        <v>41</v>
      </c>
      <c r="I15" t="str">
        <f t="shared" si="1"/>
        <v>N</v>
      </c>
    </row>
    <row r="16" spans="1:9" x14ac:dyDescent="0.25">
      <c r="A16">
        <v>15</v>
      </c>
      <c r="B16">
        <v>29</v>
      </c>
      <c r="C16">
        <v>11</v>
      </c>
      <c r="D16">
        <f t="shared" si="0"/>
        <v>15</v>
      </c>
      <c r="E16">
        <f t="shared" si="2"/>
        <v>610</v>
      </c>
      <c r="F16" s="7">
        <v>41316</v>
      </c>
      <c r="G16" t="s">
        <v>33</v>
      </c>
      <c r="H16" t="s">
        <v>42</v>
      </c>
      <c r="I16" t="str">
        <f t="shared" si="1"/>
        <v>O</v>
      </c>
    </row>
    <row r="17" spans="1:9" x14ac:dyDescent="0.25">
      <c r="A17">
        <v>16</v>
      </c>
      <c r="B17">
        <v>31</v>
      </c>
      <c r="C17">
        <v>10</v>
      </c>
      <c r="D17">
        <f t="shared" si="0"/>
        <v>16</v>
      </c>
      <c r="E17">
        <f t="shared" si="2"/>
        <v>987</v>
      </c>
      <c r="F17" s="7">
        <v>41317</v>
      </c>
      <c r="G17" t="s">
        <v>34</v>
      </c>
      <c r="H17" t="s">
        <v>40</v>
      </c>
      <c r="I17" t="str">
        <f t="shared" si="1"/>
        <v>P</v>
      </c>
    </row>
    <row r="18" spans="1:9" x14ac:dyDescent="0.25">
      <c r="A18">
        <v>17</v>
      </c>
      <c r="B18">
        <v>33</v>
      </c>
      <c r="C18">
        <v>9</v>
      </c>
      <c r="D18">
        <f t="shared" si="0"/>
        <v>17</v>
      </c>
      <c r="E18">
        <f t="shared" si="2"/>
        <v>1597</v>
      </c>
      <c r="F18" s="7">
        <v>41318</v>
      </c>
      <c r="G18" t="s">
        <v>35</v>
      </c>
      <c r="H18" t="s">
        <v>41</v>
      </c>
      <c r="I18" t="str">
        <f t="shared" si="1"/>
        <v>Q</v>
      </c>
    </row>
    <row r="19" spans="1:9" x14ac:dyDescent="0.25">
      <c r="A19">
        <v>18</v>
      </c>
      <c r="B19">
        <v>35</v>
      </c>
      <c r="C19">
        <v>8</v>
      </c>
      <c r="D19">
        <f t="shared" si="0"/>
        <v>18</v>
      </c>
      <c r="E19">
        <f t="shared" si="2"/>
        <v>2584</v>
      </c>
      <c r="F19" s="7">
        <v>41319</v>
      </c>
      <c r="G19" t="s">
        <v>36</v>
      </c>
      <c r="H19" t="s">
        <v>42</v>
      </c>
      <c r="I19" t="str">
        <f t="shared" si="1"/>
        <v>R</v>
      </c>
    </row>
    <row r="20" spans="1:9" x14ac:dyDescent="0.25">
      <c r="A20">
        <v>19</v>
      </c>
      <c r="B20">
        <v>37</v>
      </c>
      <c r="C20">
        <v>7</v>
      </c>
      <c r="D20">
        <f t="shared" si="0"/>
        <v>19</v>
      </c>
      <c r="E20">
        <f t="shared" si="2"/>
        <v>4181</v>
      </c>
      <c r="F20" s="7">
        <v>41320</v>
      </c>
      <c r="G20" t="s">
        <v>37</v>
      </c>
      <c r="H20" t="s">
        <v>40</v>
      </c>
      <c r="I20" t="str">
        <f t="shared" si="1"/>
        <v>S</v>
      </c>
    </row>
    <row r="21" spans="1:9" x14ac:dyDescent="0.25">
      <c r="A21">
        <v>20</v>
      </c>
      <c r="B21">
        <v>39</v>
      </c>
      <c r="C21">
        <v>6</v>
      </c>
      <c r="D21">
        <f t="shared" si="0"/>
        <v>20</v>
      </c>
      <c r="E21">
        <f t="shared" si="2"/>
        <v>6765</v>
      </c>
      <c r="F21" s="7">
        <v>41321</v>
      </c>
      <c r="G21" t="s">
        <v>38</v>
      </c>
      <c r="H21" t="s">
        <v>41</v>
      </c>
      <c r="I21" t="str">
        <f t="shared" si="1"/>
        <v>T</v>
      </c>
    </row>
    <row r="22" spans="1:9" x14ac:dyDescent="0.25">
      <c r="A22">
        <v>21</v>
      </c>
      <c r="B22">
        <v>41</v>
      </c>
      <c r="C22">
        <v>5</v>
      </c>
      <c r="D22">
        <f t="shared" si="0"/>
        <v>21</v>
      </c>
      <c r="E22">
        <f t="shared" si="2"/>
        <v>10946</v>
      </c>
      <c r="F22" s="7">
        <v>41322</v>
      </c>
      <c r="G22" t="s">
        <v>39</v>
      </c>
      <c r="H22" t="s">
        <v>42</v>
      </c>
      <c r="I22" t="str">
        <f t="shared" si="1"/>
        <v>U</v>
      </c>
    </row>
    <row r="23" spans="1:9" x14ac:dyDescent="0.25">
      <c r="A23">
        <v>22</v>
      </c>
      <c r="B23">
        <v>43</v>
      </c>
      <c r="C23">
        <v>4</v>
      </c>
      <c r="D23">
        <f t="shared" si="0"/>
        <v>22</v>
      </c>
      <c r="E23">
        <f t="shared" si="2"/>
        <v>17711</v>
      </c>
      <c r="F23" s="7">
        <v>41323</v>
      </c>
      <c r="G23" t="s">
        <v>33</v>
      </c>
      <c r="H23" t="s">
        <v>40</v>
      </c>
      <c r="I23" t="str">
        <f t="shared" si="1"/>
        <v>V</v>
      </c>
    </row>
    <row r="24" spans="1:9" x14ac:dyDescent="0.25">
      <c r="A24">
        <v>23</v>
      </c>
      <c r="B24">
        <v>45</v>
      </c>
      <c r="C24">
        <v>3</v>
      </c>
      <c r="D24">
        <f t="shared" si="0"/>
        <v>23</v>
      </c>
      <c r="E24">
        <f t="shared" si="2"/>
        <v>28657</v>
      </c>
      <c r="F24" s="7">
        <v>41324</v>
      </c>
      <c r="G24" t="s">
        <v>34</v>
      </c>
      <c r="H24" t="s">
        <v>41</v>
      </c>
      <c r="I24" t="str">
        <f t="shared" si="1"/>
        <v>W</v>
      </c>
    </row>
    <row r="25" spans="1:9" x14ac:dyDescent="0.25">
      <c r="A25">
        <v>24</v>
      </c>
      <c r="B25">
        <v>47</v>
      </c>
      <c r="C25">
        <v>2</v>
      </c>
      <c r="D25">
        <f t="shared" si="0"/>
        <v>24</v>
      </c>
      <c r="E25">
        <f t="shared" si="2"/>
        <v>46368</v>
      </c>
      <c r="F25" s="7">
        <v>41325</v>
      </c>
      <c r="G25" t="s">
        <v>35</v>
      </c>
      <c r="H25" t="s">
        <v>42</v>
      </c>
      <c r="I25" t="str">
        <f t="shared" si="1"/>
        <v>X</v>
      </c>
    </row>
    <row r="26" spans="1:9" x14ac:dyDescent="0.25">
      <c r="A26">
        <v>25</v>
      </c>
      <c r="B26">
        <v>49</v>
      </c>
      <c r="C26">
        <v>1</v>
      </c>
      <c r="D26">
        <f t="shared" si="0"/>
        <v>25</v>
      </c>
      <c r="E26">
        <f t="shared" si="2"/>
        <v>75025</v>
      </c>
      <c r="F26" s="7">
        <v>41326</v>
      </c>
      <c r="G26" t="s">
        <v>36</v>
      </c>
      <c r="H26" t="s">
        <v>40</v>
      </c>
      <c r="I26" t="str">
        <f t="shared" si="1"/>
        <v>Y</v>
      </c>
    </row>
    <row r="27" spans="1:9" x14ac:dyDescent="0.25">
      <c r="I27" t="str">
        <f>CHAR(CODE(I26)+1)</f>
        <v>Z</v>
      </c>
    </row>
  </sheetData>
  <pageMargins left="0.7" right="0.7" top="0.75" bottom="0.75" header="0.3" footer="0.3"/>
  <pageSetup orientation="landscape" r:id="rId1"/>
  <headerFooter>
    <oddHeader>&amp;CAutofill Examples
&amp;D
&amp;P of &amp;N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70" zoomScaleNormal="70" workbookViewId="0">
      <selection activeCell="L6" sqref="L6"/>
    </sheetView>
  </sheetViews>
  <sheetFormatPr defaultRowHeight="15" x14ac:dyDescent="0.25"/>
  <cols>
    <col min="1" max="1" width="25" bestFit="1" customWidth="1"/>
    <col min="2" max="2" width="9.5703125" bestFit="1" customWidth="1"/>
    <col min="3" max="4" width="11" customWidth="1"/>
    <col min="5" max="5" width="17.85546875" bestFit="1" customWidth="1"/>
    <col min="6" max="6" width="18" bestFit="1" customWidth="1"/>
    <col min="7" max="7" width="18.7109375" bestFit="1" customWidth="1"/>
    <col min="8" max="9" width="15.5703125" bestFit="1" customWidth="1"/>
    <col min="11" max="11" width="22.140625" bestFit="1" customWidth="1"/>
    <col min="12" max="12" width="15.42578125" bestFit="1" customWidth="1"/>
  </cols>
  <sheetData>
    <row r="1" spans="1:13" x14ac:dyDescent="0.2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203</v>
      </c>
      <c r="G1" t="s">
        <v>205</v>
      </c>
      <c r="H1" t="s">
        <v>204</v>
      </c>
    </row>
    <row r="2" spans="1:13" x14ac:dyDescent="0.25">
      <c r="A2" s="13" t="s">
        <v>58</v>
      </c>
      <c r="B2">
        <v>1</v>
      </c>
      <c r="C2">
        <v>68233.27</v>
      </c>
      <c r="D2">
        <v>39935.760000000002</v>
      </c>
      <c r="E2" s="13" t="s">
        <v>196</v>
      </c>
      <c r="F2" s="1">
        <f>RANK(Table2[[#This Row],[Spent]],Table2[Spent])</f>
        <v>23</v>
      </c>
      <c r="G2" s="1">
        <f>RANK(Table2[[#This Row],[Raised]],Table2[Raised],)</f>
        <v>10</v>
      </c>
      <c r="H2" s="1">
        <f>IF(Table2[[#This Row],[Spent]]&gt;Table2[[#This Row],[Raised]],"Big Spender", Table2[[#This Row],[Raised]]-Table2[[#This Row],[Spent]])</f>
        <v>28297.510000000002</v>
      </c>
    </row>
    <row r="3" spans="1:13" x14ac:dyDescent="0.25">
      <c r="A3" s="13" t="s">
        <v>59</v>
      </c>
      <c r="B3">
        <v>1</v>
      </c>
      <c r="C3">
        <v>22345.279999999999</v>
      </c>
      <c r="D3">
        <v>269.68</v>
      </c>
      <c r="E3" s="13" t="s">
        <v>196</v>
      </c>
      <c r="F3" s="1">
        <f>RANK(Table2[[#This Row],[Spent]],Table2[Spent])</f>
        <v>136</v>
      </c>
      <c r="G3" s="1">
        <f>RANK(Table2[[#This Row],[Raised]],Table2[Raised],)</f>
        <v>65</v>
      </c>
      <c r="H3" s="1">
        <f>IF(Table2[[#This Row],[Spent]]&gt;Table2[[#This Row],[Raised]],"Big Spender", Table2[[#This Row],[Raised]]-Table2[[#This Row],[Spent]])</f>
        <v>22075.599999999999</v>
      </c>
      <c r="K3" t="s">
        <v>199</v>
      </c>
      <c r="L3" s="5">
        <f>AVERAGE(Table2[Spent])</f>
        <v>23231.164710144923</v>
      </c>
    </row>
    <row r="4" spans="1:13" x14ac:dyDescent="0.25">
      <c r="A4" s="13" t="s">
        <v>60</v>
      </c>
      <c r="B4">
        <v>2</v>
      </c>
      <c r="C4">
        <v>14477.32</v>
      </c>
      <c r="D4">
        <v>8484.17</v>
      </c>
      <c r="E4" s="13" t="s">
        <v>196</v>
      </c>
      <c r="F4" s="1">
        <f>RANK(Table2[[#This Row],[Spent]],Table2[Spent])</f>
        <v>104</v>
      </c>
      <c r="G4" s="1">
        <f>RANK(Table2[[#This Row],[Raised]],Table2[Raised],)</f>
        <v>92</v>
      </c>
      <c r="H4" s="1">
        <f>IF(Table2[[#This Row],[Spent]]&gt;Table2[[#This Row],[Raised]],"Big Spender", Table2[[#This Row],[Raised]]-Table2[[#This Row],[Spent]])</f>
        <v>5993.15</v>
      </c>
      <c r="K4" t="s">
        <v>200</v>
      </c>
      <c r="L4" s="5">
        <f>MIN(D2:D139)</f>
        <v>0</v>
      </c>
    </row>
    <row r="5" spans="1:13" x14ac:dyDescent="0.25">
      <c r="A5" s="13" t="s">
        <v>61</v>
      </c>
      <c r="B5">
        <v>2</v>
      </c>
      <c r="C5">
        <v>43840.54</v>
      </c>
      <c r="D5">
        <v>36631.660000000003</v>
      </c>
      <c r="E5" s="13" t="s">
        <v>196</v>
      </c>
      <c r="F5" s="1">
        <f>RANK(Table2[[#This Row],[Spent]],Table2[Spent])</f>
        <v>29</v>
      </c>
      <c r="G5" s="1">
        <f>RANK(Table2[[#This Row],[Raised]],Table2[Raised],)</f>
        <v>27</v>
      </c>
      <c r="H5" s="1">
        <f>IF(Table2[[#This Row],[Spent]]&gt;Table2[[#This Row],[Raised]],"Big Spender", Table2[[#This Row],[Raised]]-Table2[[#This Row],[Spent]])</f>
        <v>7208.8799999999974</v>
      </c>
      <c r="K5" t="s">
        <v>201</v>
      </c>
      <c r="L5" s="5">
        <f>MAX(Table2[Spent])</f>
        <v>187874.38</v>
      </c>
    </row>
    <row r="6" spans="1:13" x14ac:dyDescent="0.25">
      <c r="A6" s="13" t="s">
        <v>62</v>
      </c>
      <c r="B6">
        <v>2</v>
      </c>
      <c r="C6">
        <v>3700</v>
      </c>
      <c r="D6">
        <v>3700</v>
      </c>
      <c r="E6" s="13" t="s">
        <v>197</v>
      </c>
      <c r="F6" s="1">
        <f>RANK(Table2[[#This Row],[Spent]],Table2[Spent])</f>
        <v>122</v>
      </c>
      <c r="G6" s="1">
        <f>RANK(Table2[[#This Row],[Raised]],Table2[Raised],)</f>
        <v>130</v>
      </c>
      <c r="H6" s="1">
        <f>IF(Table2[[#This Row],[Spent]]&gt;Table2[[#This Row],[Raised]],"Big Spender", Table2[[#This Row],[Raised]]-Table2[[#This Row],[Spent]])</f>
        <v>0</v>
      </c>
      <c r="K6" t="s">
        <v>202</v>
      </c>
      <c r="L6" s="5">
        <f>SUM(Table2[Spent])</f>
        <v>3205900.7299999995</v>
      </c>
    </row>
    <row r="7" spans="1:13" x14ac:dyDescent="0.25">
      <c r="A7" s="13" t="s">
        <v>63</v>
      </c>
      <c r="B7">
        <v>3</v>
      </c>
      <c r="C7">
        <v>19145</v>
      </c>
      <c r="D7">
        <v>38963.32</v>
      </c>
      <c r="E7" s="13" t="s">
        <v>196</v>
      </c>
      <c r="F7" s="1">
        <f>RANK(Table2[[#This Row],[Spent]],Table2[Spent])</f>
        <v>26</v>
      </c>
      <c r="G7" s="1">
        <f>RANK(Table2[[#This Row],[Raised]],Table2[Raised],)</f>
        <v>74</v>
      </c>
      <c r="H7" s="1" t="str">
        <f>IF(Table2[[#This Row],[Spent]]&gt;Table2[[#This Row],[Raised]],"Big Spender", Table2[[#This Row],[Raised]]-Table2[[#This Row],[Spent]])</f>
        <v>Big Spender</v>
      </c>
      <c r="K7" t="s">
        <v>206</v>
      </c>
      <c r="L7" s="5">
        <f>SUMIF(Table2[Party],"Republican",Table2[Spent])</f>
        <v>823566.65999999992</v>
      </c>
      <c r="M7">
        <f>COUNTIF(Table2[Party],"Republican")</f>
        <v>54</v>
      </c>
    </row>
    <row r="8" spans="1:13" x14ac:dyDescent="0.25">
      <c r="A8" s="13" t="s">
        <v>64</v>
      </c>
      <c r="B8">
        <v>3</v>
      </c>
      <c r="C8">
        <v>32267.78</v>
      </c>
      <c r="D8">
        <v>54649.31</v>
      </c>
      <c r="E8" s="13" t="s">
        <v>196</v>
      </c>
      <c r="F8" s="1">
        <f>RANK(Table2[[#This Row],[Spent]],Table2[Spent])</f>
        <v>10</v>
      </c>
      <c r="G8" s="1">
        <f>RANK(Table2[[#This Row],[Raised]],Table2[Raised],)</f>
        <v>45</v>
      </c>
      <c r="H8" s="1" t="str">
        <f>IF(Table2[[#This Row],[Spent]]&gt;Table2[[#This Row],[Raised]],"Big Spender", Table2[[#This Row],[Raised]]-Table2[[#This Row],[Spent]])</f>
        <v>Big Spender</v>
      </c>
      <c r="K8" t="s">
        <v>207</v>
      </c>
      <c r="L8" s="5">
        <f>SUMIF(Table2[Party],"Democrat",Table2[Spent])</f>
        <v>2374947.1399999997</v>
      </c>
      <c r="M8">
        <f>COUNTIF(Table2[Party],"Democrat")</f>
        <v>83</v>
      </c>
    </row>
    <row r="9" spans="1:13" x14ac:dyDescent="0.25">
      <c r="A9" s="13" t="s">
        <v>65</v>
      </c>
      <c r="B9">
        <v>3</v>
      </c>
      <c r="C9">
        <v>87397.02</v>
      </c>
      <c r="D9">
        <v>84930.71</v>
      </c>
      <c r="E9" s="13" t="s">
        <v>196</v>
      </c>
      <c r="F9" s="1">
        <f>RANK(Table2[[#This Row],[Spent]],Table2[Spent])</f>
        <v>3</v>
      </c>
      <c r="G9" s="1">
        <f>RANK(Table2[[#This Row],[Raised]],Table2[Raised],)</f>
        <v>4</v>
      </c>
      <c r="H9" s="1">
        <f>IF(Table2[[#This Row],[Spent]]&gt;Table2[[#This Row],[Raised]],"Big Spender", Table2[[#This Row],[Raised]]-Table2[[#This Row],[Spent]])</f>
        <v>2466.3099999999977</v>
      </c>
    </row>
    <row r="10" spans="1:13" x14ac:dyDescent="0.25">
      <c r="A10" s="13" t="s">
        <v>66</v>
      </c>
      <c r="B10">
        <v>3</v>
      </c>
      <c r="C10">
        <v>57955.040000000001</v>
      </c>
      <c r="D10">
        <v>53444.06</v>
      </c>
      <c r="E10" s="13" t="s">
        <v>197</v>
      </c>
      <c r="F10" s="1">
        <f>RANK(Table2[[#This Row],[Spent]],Table2[Spent])</f>
        <v>11</v>
      </c>
      <c r="G10" s="1">
        <f>RANK(Table2[[#This Row],[Raised]],Table2[Raised],)</f>
        <v>13</v>
      </c>
      <c r="H10" s="1">
        <f>IF(Table2[[#This Row],[Spent]]&gt;Table2[[#This Row],[Raised]],"Big Spender", Table2[[#This Row],[Raised]]-Table2[[#This Row],[Spent]])</f>
        <v>4510.9800000000032</v>
      </c>
    </row>
    <row r="11" spans="1:13" x14ac:dyDescent="0.25">
      <c r="A11" s="13" t="s">
        <v>67</v>
      </c>
      <c r="B11">
        <v>3</v>
      </c>
      <c r="C11">
        <v>92697.93</v>
      </c>
      <c r="D11">
        <v>54748.09</v>
      </c>
      <c r="E11" s="13" t="s">
        <v>197</v>
      </c>
      <c r="F11" s="1">
        <f>RANK(Table2[[#This Row],[Spent]],Table2[Spent])</f>
        <v>9</v>
      </c>
      <c r="G11" s="1">
        <f>RANK(Table2[[#This Row],[Raised]],Table2[Raised],)</f>
        <v>3</v>
      </c>
      <c r="H11" s="1">
        <f>IF(Table2[[#This Row],[Spent]]&gt;Table2[[#This Row],[Raised]],"Big Spender", Table2[[#This Row],[Raised]]-Table2[[#This Row],[Spent]])</f>
        <v>37949.839999999997</v>
      </c>
    </row>
    <row r="12" spans="1:13" x14ac:dyDescent="0.25">
      <c r="A12" s="13" t="s">
        <v>68</v>
      </c>
      <c r="B12">
        <v>4</v>
      </c>
      <c r="C12">
        <v>29889.11</v>
      </c>
      <c r="D12">
        <v>28556.7</v>
      </c>
      <c r="E12" s="13" t="s">
        <v>196</v>
      </c>
      <c r="F12" s="1">
        <f>RANK(Table2[[#This Row],[Spent]],Table2[Spent])</f>
        <v>41</v>
      </c>
      <c r="G12" s="1">
        <f>RANK(Table2[[#This Row],[Raised]],Table2[Raised],)</f>
        <v>50</v>
      </c>
      <c r="H12" s="1">
        <f>IF(Table2[[#This Row],[Spent]]&gt;Table2[[#This Row],[Raised]],"Big Spender", Table2[[#This Row],[Raised]]-Table2[[#This Row],[Spent]])</f>
        <v>1332.4099999999999</v>
      </c>
    </row>
    <row r="13" spans="1:13" x14ac:dyDescent="0.25">
      <c r="A13" s="13" t="s">
        <v>69</v>
      </c>
      <c r="B13">
        <v>4</v>
      </c>
      <c r="C13">
        <v>78308.039999999994</v>
      </c>
      <c r="D13">
        <v>35655.22</v>
      </c>
      <c r="E13" s="13" t="s">
        <v>196</v>
      </c>
      <c r="F13" s="1">
        <f>RANK(Table2[[#This Row],[Spent]],Table2[Spent])</f>
        <v>31</v>
      </c>
      <c r="G13" s="1">
        <f>RANK(Table2[[#This Row],[Raised]],Table2[Raised],)</f>
        <v>7</v>
      </c>
      <c r="H13" s="1">
        <f>IF(Table2[[#This Row],[Spent]]&gt;Table2[[#This Row],[Raised]],"Big Spender", Table2[[#This Row],[Raised]]-Table2[[#This Row],[Spent]])</f>
        <v>42652.819999999992</v>
      </c>
    </row>
    <row r="14" spans="1:13" x14ac:dyDescent="0.25">
      <c r="A14" s="13" t="s">
        <v>70</v>
      </c>
      <c r="B14">
        <v>5</v>
      </c>
      <c r="C14">
        <v>22641.99</v>
      </c>
      <c r="D14">
        <v>2691.21</v>
      </c>
      <c r="E14" s="13" t="s">
        <v>196</v>
      </c>
      <c r="F14" s="1">
        <f>RANK(Table2[[#This Row],[Spent]],Table2[Spent])</f>
        <v>126</v>
      </c>
      <c r="G14" s="1">
        <f>RANK(Table2[[#This Row],[Raised]],Table2[Raised],)</f>
        <v>63</v>
      </c>
      <c r="H14" s="1">
        <f>IF(Table2[[#This Row],[Spent]]&gt;Table2[[#This Row],[Raised]],"Big Spender", Table2[[#This Row],[Raised]]-Table2[[#This Row],[Spent]])</f>
        <v>19950.780000000002</v>
      </c>
    </row>
    <row r="15" spans="1:13" x14ac:dyDescent="0.25">
      <c r="A15" s="13" t="s">
        <v>71</v>
      </c>
      <c r="B15">
        <v>6</v>
      </c>
      <c r="C15">
        <v>5902</v>
      </c>
      <c r="D15">
        <v>3888.94</v>
      </c>
      <c r="E15" s="13" t="s">
        <v>197</v>
      </c>
      <c r="F15" s="1">
        <f>RANK(Table2[[#This Row],[Spent]],Table2[Spent])</f>
        <v>121</v>
      </c>
      <c r="G15" s="1">
        <f>RANK(Table2[[#This Row],[Raised]],Table2[Raised],)</f>
        <v>126</v>
      </c>
      <c r="H15" s="1">
        <f>IF(Table2[[#This Row],[Spent]]&gt;Table2[[#This Row],[Raised]],"Big Spender", Table2[[#This Row],[Raised]]-Table2[[#This Row],[Spent]])</f>
        <v>2013.06</v>
      </c>
    </row>
    <row r="16" spans="1:13" x14ac:dyDescent="0.25">
      <c r="A16" s="13" t="s">
        <v>72</v>
      </c>
      <c r="B16">
        <v>7</v>
      </c>
      <c r="C16">
        <v>3002</v>
      </c>
      <c r="D16">
        <v>2403.2600000000002</v>
      </c>
      <c r="E16" s="13" t="s">
        <v>196</v>
      </c>
      <c r="F16" s="1">
        <f>RANK(Table2[[#This Row],[Spent]],Table2[Spent])</f>
        <v>127</v>
      </c>
      <c r="G16" s="1">
        <f>RANK(Table2[[#This Row],[Raised]],Table2[Raised],)</f>
        <v>131</v>
      </c>
      <c r="H16" s="1">
        <f>IF(Table2[[#This Row],[Spent]]&gt;Table2[[#This Row],[Raised]],"Big Spender", Table2[[#This Row],[Raised]]-Table2[[#This Row],[Spent]])</f>
        <v>598.73999999999978</v>
      </c>
    </row>
    <row r="17" spans="1:8" x14ac:dyDescent="0.25">
      <c r="A17" s="13" t="s">
        <v>73</v>
      </c>
      <c r="B17">
        <v>7</v>
      </c>
      <c r="C17">
        <v>6800</v>
      </c>
      <c r="D17">
        <v>13166.08</v>
      </c>
      <c r="E17" s="13" t="s">
        <v>197</v>
      </c>
      <c r="F17" s="1">
        <f>RANK(Table2[[#This Row],[Spent]],Table2[Spent])</f>
        <v>81</v>
      </c>
      <c r="G17" s="1">
        <f>RANK(Table2[[#This Row],[Raised]],Table2[Raised],)</f>
        <v>124</v>
      </c>
      <c r="H17" s="1" t="str">
        <f>IF(Table2[[#This Row],[Spent]]&gt;Table2[[#This Row],[Raised]],"Big Spender", Table2[[#This Row],[Raised]]-Table2[[#This Row],[Spent]])</f>
        <v>Big Spender</v>
      </c>
    </row>
    <row r="18" spans="1:8" x14ac:dyDescent="0.25">
      <c r="A18" s="13" t="s">
        <v>74</v>
      </c>
      <c r="B18">
        <v>8</v>
      </c>
      <c r="C18">
        <v>5150</v>
      </c>
      <c r="D18">
        <v>461</v>
      </c>
      <c r="E18" s="13" t="s">
        <v>197</v>
      </c>
      <c r="F18" s="1">
        <f>RANK(Table2[[#This Row],[Spent]],Table2[Spent])</f>
        <v>135</v>
      </c>
      <c r="G18" s="1">
        <f>RANK(Table2[[#This Row],[Raised]],Table2[Raised],)</f>
        <v>127</v>
      </c>
      <c r="H18" s="1">
        <f>IF(Table2[[#This Row],[Spent]]&gt;Table2[[#This Row],[Raised]],"Big Spender", Table2[[#This Row],[Raised]]-Table2[[#This Row],[Spent]])</f>
        <v>4689</v>
      </c>
    </row>
    <row r="19" spans="1:8" x14ac:dyDescent="0.25">
      <c r="A19" s="13" t="s">
        <v>75</v>
      </c>
      <c r="B19">
        <v>9</v>
      </c>
      <c r="C19">
        <v>15675</v>
      </c>
      <c r="D19">
        <v>8590.84</v>
      </c>
      <c r="E19" s="13" t="s">
        <v>197</v>
      </c>
      <c r="F19" s="1">
        <f>RANK(Table2[[#This Row],[Spent]],Table2[Spent])</f>
        <v>103</v>
      </c>
      <c r="G19" s="1">
        <f>RANK(Table2[[#This Row],[Raised]],Table2[Raised],)</f>
        <v>86</v>
      </c>
      <c r="H19" s="1">
        <f>IF(Table2[[#This Row],[Spent]]&gt;Table2[[#This Row],[Raised]],"Big Spender", Table2[[#This Row],[Raised]]-Table2[[#This Row],[Spent]])</f>
        <v>7084.16</v>
      </c>
    </row>
    <row r="20" spans="1:8" x14ac:dyDescent="0.25">
      <c r="A20" s="13" t="s">
        <v>76</v>
      </c>
      <c r="B20">
        <v>10</v>
      </c>
      <c r="C20">
        <v>46061.4</v>
      </c>
      <c r="D20">
        <v>22293</v>
      </c>
      <c r="E20" s="13" t="s">
        <v>196</v>
      </c>
      <c r="F20" s="1">
        <f>RANK(Table2[[#This Row],[Spent]],Table2[Spent])</f>
        <v>58</v>
      </c>
      <c r="G20" s="1">
        <f>RANK(Table2[[#This Row],[Raised]],Table2[Raised],)</f>
        <v>25</v>
      </c>
      <c r="H20" s="1">
        <f>IF(Table2[[#This Row],[Spent]]&gt;Table2[[#This Row],[Raised]],"Big Spender", Table2[[#This Row],[Raised]]-Table2[[#This Row],[Spent]])</f>
        <v>23768.400000000001</v>
      </c>
    </row>
    <row r="21" spans="1:8" x14ac:dyDescent="0.25">
      <c r="A21" s="13" t="s">
        <v>77</v>
      </c>
      <c r="B21">
        <v>10</v>
      </c>
      <c r="C21">
        <v>15970.58</v>
      </c>
      <c r="D21">
        <v>11609.39</v>
      </c>
      <c r="E21" s="13" t="s">
        <v>197</v>
      </c>
      <c r="F21" s="1">
        <f>RANK(Table2[[#This Row],[Spent]],Table2[Spent])</f>
        <v>88</v>
      </c>
      <c r="G21" s="1">
        <f>RANK(Table2[[#This Row],[Raised]],Table2[Raised],)</f>
        <v>85</v>
      </c>
      <c r="H21" s="1">
        <f>IF(Table2[[#This Row],[Spent]]&gt;Table2[[#This Row],[Raised]],"Big Spender", Table2[[#This Row],[Raised]]-Table2[[#This Row],[Spent]])</f>
        <v>4361.1900000000005</v>
      </c>
    </row>
    <row r="22" spans="1:8" x14ac:dyDescent="0.25">
      <c r="A22" s="13" t="s">
        <v>78</v>
      </c>
      <c r="B22">
        <v>10</v>
      </c>
      <c r="C22">
        <v>17270</v>
      </c>
      <c r="D22">
        <v>17154.12</v>
      </c>
      <c r="E22" s="13" t="s">
        <v>197</v>
      </c>
      <c r="F22" s="1">
        <f>RANK(Table2[[#This Row],[Spent]],Table2[Spent])</f>
        <v>68</v>
      </c>
      <c r="G22" s="1">
        <f>RANK(Table2[[#This Row],[Raised]],Table2[Raised],)</f>
        <v>80</v>
      </c>
      <c r="H22" s="1">
        <f>IF(Table2[[#This Row],[Spent]]&gt;Table2[[#This Row],[Raised]],"Big Spender", Table2[[#This Row],[Raised]]-Table2[[#This Row],[Spent]])</f>
        <v>115.88000000000102</v>
      </c>
    </row>
    <row r="23" spans="1:8" x14ac:dyDescent="0.25">
      <c r="A23" s="13" t="s">
        <v>79</v>
      </c>
      <c r="B23">
        <v>11</v>
      </c>
      <c r="C23">
        <v>8200</v>
      </c>
      <c r="D23">
        <v>4638.2</v>
      </c>
      <c r="E23" s="13" t="s">
        <v>197</v>
      </c>
      <c r="F23" s="1">
        <f>RANK(Table2[[#This Row],[Spent]],Table2[Spent])</f>
        <v>119</v>
      </c>
      <c r="G23" s="1">
        <f>RANK(Table2[[#This Row],[Raised]],Table2[Raised],)</f>
        <v>116</v>
      </c>
      <c r="H23" s="1">
        <f>IF(Table2[[#This Row],[Spent]]&gt;Table2[[#This Row],[Raised]],"Big Spender", Table2[[#This Row],[Raised]]-Table2[[#This Row],[Spent]])</f>
        <v>3561.8</v>
      </c>
    </row>
    <row r="24" spans="1:8" x14ac:dyDescent="0.25">
      <c r="A24" s="13" t="s">
        <v>80</v>
      </c>
      <c r="B24">
        <v>12</v>
      </c>
      <c r="C24">
        <v>18105.240000000002</v>
      </c>
      <c r="D24">
        <v>11433.26</v>
      </c>
      <c r="E24" s="13" t="s">
        <v>197</v>
      </c>
      <c r="F24" s="1">
        <f>RANK(Table2[[#This Row],[Spent]],Table2[Spent])</f>
        <v>89</v>
      </c>
      <c r="G24" s="1">
        <f>RANK(Table2[[#This Row],[Raised]],Table2[Raised],)</f>
        <v>79</v>
      </c>
      <c r="H24" s="1">
        <f>IF(Table2[[#This Row],[Spent]]&gt;Table2[[#This Row],[Raised]],"Big Spender", Table2[[#This Row],[Raised]]-Table2[[#This Row],[Spent]])</f>
        <v>6671.9800000000014</v>
      </c>
    </row>
    <row r="25" spans="1:8" x14ac:dyDescent="0.25">
      <c r="A25" s="13" t="s">
        <v>81</v>
      </c>
      <c r="B25">
        <v>13</v>
      </c>
      <c r="C25">
        <v>34957</v>
      </c>
      <c r="D25">
        <v>33192.58</v>
      </c>
      <c r="E25" s="13" t="s">
        <v>196</v>
      </c>
      <c r="F25" s="1">
        <f>RANK(Table2[[#This Row],[Spent]],Table2[Spent])</f>
        <v>34</v>
      </c>
      <c r="G25" s="1">
        <f>RANK(Table2[[#This Row],[Raised]],Table2[Raised],)</f>
        <v>38</v>
      </c>
      <c r="H25" s="1">
        <f>IF(Table2[[#This Row],[Spent]]&gt;Table2[[#This Row],[Raised]],"Big Spender", Table2[[#This Row],[Raised]]-Table2[[#This Row],[Spent]])</f>
        <v>1764.4199999999983</v>
      </c>
    </row>
    <row r="26" spans="1:8" x14ac:dyDescent="0.25">
      <c r="A26" s="13" t="s">
        <v>82</v>
      </c>
      <c r="B26">
        <v>13</v>
      </c>
      <c r="C26">
        <v>31992.94</v>
      </c>
      <c r="D26">
        <v>25322.11</v>
      </c>
      <c r="E26" s="13" t="s">
        <v>196</v>
      </c>
      <c r="F26" s="1">
        <f>RANK(Table2[[#This Row],[Spent]],Table2[Spent])</f>
        <v>50</v>
      </c>
      <c r="G26" s="1">
        <f>RANK(Table2[[#This Row],[Raised]],Table2[Raised],)</f>
        <v>46</v>
      </c>
      <c r="H26" s="1">
        <f>IF(Table2[[#This Row],[Spent]]&gt;Table2[[#This Row],[Raised]],"Big Spender", Table2[[#This Row],[Raised]]-Table2[[#This Row],[Spent]])</f>
        <v>6670.8299999999981</v>
      </c>
    </row>
    <row r="27" spans="1:8" x14ac:dyDescent="0.25">
      <c r="A27" s="13" t="s">
        <v>83</v>
      </c>
      <c r="B27">
        <v>14</v>
      </c>
      <c r="C27">
        <v>17219.330000000002</v>
      </c>
      <c r="D27">
        <v>15029.26</v>
      </c>
      <c r="E27" s="13" t="s">
        <v>196</v>
      </c>
      <c r="F27" s="1">
        <f>RANK(Table2[[#This Row],[Spent]],Table2[Spent])</f>
        <v>73</v>
      </c>
      <c r="G27" s="1">
        <f>RANK(Table2[[#This Row],[Raised]],Table2[Raised],)</f>
        <v>81</v>
      </c>
      <c r="H27" s="1">
        <f>IF(Table2[[#This Row],[Spent]]&gt;Table2[[#This Row],[Raised]],"Big Spender", Table2[[#This Row],[Raised]]-Table2[[#This Row],[Spent]])</f>
        <v>2190.0700000000015</v>
      </c>
    </row>
    <row r="28" spans="1:8" x14ac:dyDescent="0.25">
      <c r="A28" s="13" t="s">
        <v>84</v>
      </c>
      <c r="B28">
        <v>14</v>
      </c>
      <c r="C28">
        <v>30879.8</v>
      </c>
      <c r="D28">
        <v>29215.51</v>
      </c>
      <c r="E28" s="13" t="s">
        <v>197</v>
      </c>
      <c r="F28" s="1">
        <f>RANK(Table2[[#This Row],[Spent]],Table2[Spent])</f>
        <v>39</v>
      </c>
      <c r="G28" s="1">
        <f>RANK(Table2[[#This Row],[Raised]],Table2[Raised],)</f>
        <v>48</v>
      </c>
      <c r="H28" s="1">
        <f>IF(Table2[[#This Row],[Spent]]&gt;Table2[[#This Row],[Raised]],"Big Spender", Table2[[#This Row],[Raised]]-Table2[[#This Row],[Spent]])</f>
        <v>1664.2900000000009</v>
      </c>
    </row>
    <row r="29" spans="1:8" x14ac:dyDescent="0.25">
      <c r="A29" s="13" t="s">
        <v>85</v>
      </c>
      <c r="B29">
        <v>14</v>
      </c>
      <c r="C29">
        <v>2347.5300000000002</v>
      </c>
      <c r="D29">
        <v>1082.92</v>
      </c>
      <c r="E29" s="13" t="s">
        <v>197</v>
      </c>
      <c r="F29" s="1">
        <f>RANK(Table2[[#This Row],[Spent]],Table2[Spent])</f>
        <v>133</v>
      </c>
      <c r="G29" s="1">
        <f>RANK(Table2[[#This Row],[Raised]],Table2[Raised],)</f>
        <v>133</v>
      </c>
      <c r="H29" s="1">
        <f>IF(Table2[[#This Row],[Spent]]&gt;Table2[[#This Row],[Raised]],"Big Spender", Table2[[#This Row],[Raised]]-Table2[[#This Row],[Spent]])</f>
        <v>1264.6100000000001</v>
      </c>
    </row>
    <row r="30" spans="1:8" x14ac:dyDescent="0.25">
      <c r="A30" s="13" t="s">
        <v>86</v>
      </c>
      <c r="B30">
        <v>14</v>
      </c>
      <c r="C30">
        <v>15620</v>
      </c>
      <c r="D30">
        <v>22464.05</v>
      </c>
      <c r="E30" s="13" t="s">
        <v>197</v>
      </c>
      <c r="F30" s="1">
        <f>RANK(Table2[[#This Row],[Spent]],Table2[Spent])</f>
        <v>57</v>
      </c>
      <c r="G30" s="1">
        <f>RANK(Table2[[#This Row],[Raised]],Table2[Raised],)</f>
        <v>87</v>
      </c>
      <c r="H30" s="1" t="str">
        <f>IF(Table2[[#This Row],[Spent]]&gt;Table2[[#This Row],[Raised]],"Big Spender", Table2[[#This Row],[Raised]]-Table2[[#This Row],[Spent]])</f>
        <v>Big Spender</v>
      </c>
    </row>
    <row r="31" spans="1:8" x14ac:dyDescent="0.25">
      <c r="A31" s="13" t="s">
        <v>87</v>
      </c>
      <c r="B31">
        <v>15</v>
      </c>
      <c r="C31">
        <v>76595.350000000006</v>
      </c>
      <c r="D31">
        <v>68353.39</v>
      </c>
      <c r="E31" s="13" t="s">
        <v>196</v>
      </c>
      <c r="F31" s="1">
        <f>RANK(Table2[[#This Row],[Spent]],Table2[Spent])</f>
        <v>5</v>
      </c>
      <c r="G31" s="1">
        <f>RANK(Table2[[#This Row],[Raised]],Table2[Raised],)</f>
        <v>8</v>
      </c>
      <c r="H31" s="1">
        <f>IF(Table2[[#This Row],[Spent]]&gt;Table2[[#This Row],[Raised]],"Big Spender", Table2[[#This Row],[Raised]]-Table2[[#This Row],[Spent]])</f>
        <v>8241.9600000000064</v>
      </c>
    </row>
    <row r="32" spans="1:8" x14ac:dyDescent="0.25">
      <c r="A32" s="13" t="s">
        <v>88</v>
      </c>
      <c r="B32">
        <v>15</v>
      </c>
      <c r="C32">
        <v>41869</v>
      </c>
      <c r="D32">
        <v>42050.49</v>
      </c>
      <c r="E32" s="13" t="s">
        <v>196</v>
      </c>
      <c r="F32" s="1">
        <f>RANK(Table2[[#This Row],[Spent]],Table2[Spent])</f>
        <v>19</v>
      </c>
      <c r="G32" s="1">
        <f>RANK(Table2[[#This Row],[Raised]],Table2[Raised],)</f>
        <v>30</v>
      </c>
      <c r="H32" s="1" t="str">
        <f>IF(Table2[[#This Row],[Spent]]&gt;Table2[[#This Row],[Raised]],"Big Spender", Table2[[#This Row],[Raised]]-Table2[[#This Row],[Spent]])</f>
        <v>Big Spender</v>
      </c>
    </row>
    <row r="33" spans="1:8" x14ac:dyDescent="0.25">
      <c r="A33" s="13" t="s">
        <v>89</v>
      </c>
      <c r="B33">
        <v>15</v>
      </c>
      <c r="C33">
        <v>18192.68</v>
      </c>
      <c r="D33">
        <v>18192.68</v>
      </c>
      <c r="E33" s="13" t="s">
        <v>197</v>
      </c>
      <c r="F33" s="1">
        <f>RANK(Table2[[#This Row],[Spent]],Table2[Spent])</f>
        <v>63</v>
      </c>
      <c r="G33" s="1">
        <f>RANK(Table2[[#This Row],[Raised]],Table2[Raised],)</f>
        <v>76</v>
      </c>
      <c r="H33" s="1">
        <f>IF(Table2[[#This Row],[Spent]]&gt;Table2[[#This Row],[Raised]],"Big Spender", Table2[[#This Row],[Raised]]-Table2[[#This Row],[Spent]])</f>
        <v>0</v>
      </c>
    </row>
    <row r="34" spans="1:8" x14ac:dyDescent="0.25">
      <c r="A34" s="13" t="s">
        <v>90</v>
      </c>
      <c r="B34">
        <v>15</v>
      </c>
      <c r="C34">
        <v>40485.17</v>
      </c>
      <c r="D34">
        <v>39157.21</v>
      </c>
      <c r="E34" s="13" t="s">
        <v>197</v>
      </c>
      <c r="F34" s="1">
        <f>RANK(Table2[[#This Row],[Spent]],Table2[Spent])</f>
        <v>25</v>
      </c>
      <c r="G34" s="1">
        <f>RANK(Table2[[#This Row],[Raised]],Table2[Raised],)</f>
        <v>32</v>
      </c>
      <c r="H34" s="1">
        <f>IF(Table2[[#This Row],[Spent]]&gt;Table2[[#This Row],[Raised]],"Big Spender", Table2[[#This Row],[Raised]]-Table2[[#This Row],[Spent]])</f>
        <v>1327.9599999999991</v>
      </c>
    </row>
    <row r="35" spans="1:8" x14ac:dyDescent="0.25">
      <c r="A35" s="13" t="s">
        <v>91</v>
      </c>
      <c r="B35">
        <v>16</v>
      </c>
      <c r="C35">
        <v>18117.09</v>
      </c>
      <c r="D35">
        <v>17418.650000000001</v>
      </c>
      <c r="E35" s="13" t="s">
        <v>196</v>
      </c>
      <c r="F35" s="1">
        <f>RANK(Table2[[#This Row],[Spent]],Table2[Spent])</f>
        <v>67</v>
      </c>
      <c r="G35" s="1">
        <f>RANK(Table2[[#This Row],[Raised]],Table2[Raised],)</f>
        <v>78</v>
      </c>
      <c r="H35" s="1">
        <f>IF(Table2[[#This Row],[Spent]]&gt;Table2[[#This Row],[Raised]],"Big Spender", Table2[[#This Row],[Raised]]-Table2[[#This Row],[Spent]])</f>
        <v>698.43999999999869</v>
      </c>
    </row>
    <row r="36" spans="1:8" x14ac:dyDescent="0.25">
      <c r="A36" s="13" t="s">
        <v>92</v>
      </c>
      <c r="B36">
        <v>16</v>
      </c>
      <c r="C36">
        <v>187874.38</v>
      </c>
      <c r="D36">
        <v>187874.38</v>
      </c>
      <c r="E36" s="13" t="s">
        <v>196</v>
      </c>
      <c r="F36" s="1">
        <f>RANK(Table2[[#This Row],[Spent]],Table2[Spent])</f>
        <v>1</v>
      </c>
      <c r="G36" s="1">
        <f>RANK(Table2[[#This Row],[Raised]],Table2[Raised],)</f>
        <v>1</v>
      </c>
      <c r="H36" s="1">
        <f>IF(Table2[[#This Row],[Spent]]&gt;Table2[[#This Row],[Raised]],"Big Spender", Table2[[#This Row],[Raised]]-Table2[[#This Row],[Spent]])</f>
        <v>0</v>
      </c>
    </row>
    <row r="37" spans="1:8" x14ac:dyDescent="0.25">
      <c r="A37" s="13" t="s">
        <v>93</v>
      </c>
      <c r="B37">
        <v>16</v>
      </c>
      <c r="C37">
        <v>41103.629999999997</v>
      </c>
      <c r="D37">
        <v>41093.629999999997</v>
      </c>
      <c r="E37" s="13" t="s">
        <v>196</v>
      </c>
      <c r="F37" s="1">
        <f>RANK(Table2[[#This Row],[Spent]],Table2[Spent])</f>
        <v>20</v>
      </c>
      <c r="G37" s="1">
        <f>RANK(Table2[[#This Row],[Raised]],Table2[Raised],)</f>
        <v>31</v>
      </c>
      <c r="H37" s="1">
        <f>IF(Table2[[#This Row],[Spent]]&gt;Table2[[#This Row],[Raised]],"Big Spender", Table2[[#This Row],[Raised]]-Table2[[#This Row],[Spent]])</f>
        <v>10</v>
      </c>
    </row>
    <row r="38" spans="1:8" x14ac:dyDescent="0.25">
      <c r="A38" s="13" t="s">
        <v>94</v>
      </c>
      <c r="B38">
        <v>16</v>
      </c>
      <c r="C38">
        <v>26919.64</v>
      </c>
      <c r="D38">
        <v>27260.32</v>
      </c>
      <c r="E38" s="13" t="s">
        <v>197</v>
      </c>
      <c r="F38" s="1">
        <f>RANK(Table2[[#This Row],[Spent]],Table2[Spent])</f>
        <v>45</v>
      </c>
      <c r="G38" s="1">
        <f>RANK(Table2[[#This Row],[Raised]],Table2[Raised],)</f>
        <v>57</v>
      </c>
      <c r="H38" s="1" t="str">
        <f>IF(Table2[[#This Row],[Spent]]&gt;Table2[[#This Row],[Raised]],"Big Spender", Table2[[#This Row],[Raised]]-Table2[[#This Row],[Spent]])</f>
        <v>Big Spender</v>
      </c>
    </row>
    <row r="39" spans="1:8" x14ac:dyDescent="0.25">
      <c r="A39" s="13" t="s">
        <v>95</v>
      </c>
      <c r="B39">
        <v>17</v>
      </c>
      <c r="C39">
        <v>29929.25</v>
      </c>
      <c r="D39">
        <v>23851.67</v>
      </c>
      <c r="E39" s="13" t="s">
        <v>196</v>
      </c>
      <c r="F39" s="1">
        <f>RANK(Table2[[#This Row],[Spent]],Table2[Spent])</f>
        <v>54</v>
      </c>
      <c r="G39" s="1">
        <f>RANK(Table2[[#This Row],[Raised]],Table2[Raised],)</f>
        <v>49</v>
      </c>
      <c r="H39" s="1">
        <f>IF(Table2[[#This Row],[Spent]]&gt;Table2[[#This Row],[Raised]],"Big Spender", Table2[[#This Row],[Raised]]-Table2[[#This Row],[Spent]])</f>
        <v>6077.5800000000017</v>
      </c>
    </row>
    <row r="40" spans="1:8" x14ac:dyDescent="0.25">
      <c r="A40" s="13" t="s">
        <v>96</v>
      </c>
      <c r="B40">
        <v>17</v>
      </c>
      <c r="C40">
        <v>84890.09</v>
      </c>
      <c r="D40">
        <v>67186.87</v>
      </c>
      <c r="E40" s="13" t="s">
        <v>196</v>
      </c>
      <c r="F40" s="1">
        <f>RANK(Table2[[#This Row],[Spent]],Table2[Spent])</f>
        <v>6</v>
      </c>
      <c r="G40" s="1">
        <f>RANK(Table2[[#This Row],[Raised]],Table2[Raised],)</f>
        <v>5</v>
      </c>
      <c r="H40" s="1">
        <f>IF(Table2[[#This Row],[Spent]]&gt;Table2[[#This Row],[Raised]],"Big Spender", Table2[[#This Row],[Raised]]-Table2[[#This Row],[Spent]])</f>
        <v>17703.22</v>
      </c>
    </row>
    <row r="41" spans="1:8" x14ac:dyDescent="0.25">
      <c r="A41" s="13" t="s">
        <v>97</v>
      </c>
      <c r="B41">
        <v>18</v>
      </c>
      <c r="C41">
        <v>16425</v>
      </c>
      <c r="D41">
        <v>6846.58</v>
      </c>
      <c r="E41" s="13" t="s">
        <v>196</v>
      </c>
      <c r="F41" s="1">
        <f>RANK(Table2[[#This Row],[Spent]],Table2[Spent])</f>
        <v>112</v>
      </c>
      <c r="G41" s="1">
        <f>RANK(Table2[[#This Row],[Raised]],Table2[Raised],)</f>
        <v>84</v>
      </c>
      <c r="H41" s="1">
        <f>IF(Table2[[#This Row],[Spent]]&gt;Table2[[#This Row],[Raised]],"Big Spender", Table2[[#This Row],[Raised]]-Table2[[#This Row],[Spent]])</f>
        <v>9578.42</v>
      </c>
    </row>
    <row r="42" spans="1:8" x14ac:dyDescent="0.25">
      <c r="A42" s="13" t="s">
        <v>98</v>
      </c>
      <c r="B42">
        <v>19</v>
      </c>
      <c r="C42">
        <v>20417</v>
      </c>
      <c r="D42">
        <v>15325.27</v>
      </c>
      <c r="E42" s="13" t="s">
        <v>196</v>
      </c>
      <c r="F42" s="1">
        <f>RANK(Table2[[#This Row],[Spent]],Table2[Spent])</f>
        <v>72</v>
      </c>
      <c r="G42" s="1">
        <f>RANK(Table2[[#This Row],[Raised]],Table2[Raised],)</f>
        <v>70</v>
      </c>
      <c r="H42" s="1">
        <f>IF(Table2[[#This Row],[Spent]]&gt;Table2[[#This Row],[Raised]],"Big Spender", Table2[[#This Row],[Raised]]-Table2[[#This Row],[Spent]])</f>
        <v>5091.7299999999996</v>
      </c>
    </row>
    <row r="43" spans="1:8" x14ac:dyDescent="0.25">
      <c r="A43" s="13" t="s">
        <v>99</v>
      </c>
      <c r="B43">
        <v>19</v>
      </c>
      <c r="C43">
        <v>10926.14</v>
      </c>
      <c r="D43">
        <v>10300.370000000001</v>
      </c>
      <c r="E43" s="13" t="s">
        <v>196</v>
      </c>
      <c r="F43" s="1">
        <f>RANK(Table2[[#This Row],[Spent]],Table2[Spent])</f>
        <v>98</v>
      </c>
      <c r="G43" s="1">
        <f>RANK(Table2[[#This Row],[Raised]],Table2[Raised],)</f>
        <v>105</v>
      </c>
      <c r="H43" s="1">
        <f>IF(Table2[[#This Row],[Spent]]&gt;Table2[[#This Row],[Raised]],"Big Spender", Table2[[#This Row],[Raised]]-Table2[[#This Row],[Spent]])</f>
        <v>625.76999999999862</v>
      </c>
    </row>
    <row r="44" spans="1:8" x14ac:dyDescent="0.25">
      <c r="A44" s="13" t="s">
        <v>100</v>
      </c>
      <c r="B44">
        <v>19</v>
      </c>
      <c r="C44">
        <v>10686.36</v>
      </c>
      <c r="D44">
        <v>9834.57</v>
      </c>
      <c r="E44" s="13" t="s">
        <v>196</v>
      </c>
      <c r="F44" s="1">
        <f>RANK(Table2[[#This Row],[Spent]],Table2[Spent])</f>
        <v>100</v>
      </c>
      <c r="G44" s="1">
        <f>RANK(Table2[[#This Row],[Raised]],Table2[Raised],)</f>
        <v>107</v>
      </c>
      <c r="H44" s="1">
        <f>IF(Table2[[#This Row],[Spent]]&gt;Table2[[#This Row],[Raised]],"Big Spender", Table2[[#This Row],[Raised]]-Table2[[#This Row],[Spent]])</f>
        <v>851.79000000000087</v>
      </c>
    </row>
    <row r="45" spans="1:8" x14ac:dyDescent="0.25">
      <c r="A45" s="13" t="s">
        <v>101</v>
      </c>
      <c r="B45">
        <v>19</v>
      </c>
      <c r="C45">
        <v>27047.759999999998</v>
      </c>
      <c r="D45">
        <v>20766.63</v>
      </c>
      <c r="E45" s="13" t="s">
        <v>196</v>
      </c>
      <c r="F45" s="1">
        <f>RANK(Table2[[#This Row],[Spent]],Table2[Spent])</f>
        <v>60</v>
      </c>
      <c r="G45" s="1">
        <f>RANK(Table2[[#This Row],[Raised]],Table2[Raised],)</f>
        <v>56</v>
      </c>
      <c r="H45" s="1">
        <f>IF(Table2[[#This Row],[Spent]]&gt;Table2[[#This Row],[Raised]],"Big Spender", Table2[[#This Row],[Raised]]-Table2[[#This Row],[Spent]])</f>
        <v>6281.1299999999974</v>
      </c>
    </row>
    <row r="46" spans="1:8" x14ac:dyDescent="0.25">
      <c r="A46" s="13" t="s">
        <v>102</v>
      </c>
      <c r="B46">
        <v>19</v>
      </c>
      <c r="C46">
        <v>2101.14</v>
      </c>
      <c r="D46">
        <v>0</v>
      </c>
      <c r="E46" s="13" t="s">
        <v>196</v>
      </c>
      <c r="F46" s="1">
        <f>RANK(Table2[[#This Row],[Spent]],Table2[Spent])</f>
        <v>137</v>
      </c>
      <c r="G46" s="1">
        <f>RANK(Table2[[#This Row],[Raised]],Table2[Raised],)</f>
        <v>134</v>
      </c>
      <c r="H46" s="1">
        <f>IF(Table2[[#This Row],[Spent]]&gt;Table2[[#This Row],[Raised]],"Big Spender", Table2[[#This Row],[Raised]]-Table2[[#This Row],[Spent]])</f>
        <v>2101.14</v>
      </c>
    </row>
    <row r="47" spans="1:8" x14ac:dyDescent="0.25">
      <c r="A47" s="13" t="s">
        <v>103</v>
      </c>
      <c r="B47">
        <v>19</v>
      </c>
      <c r="C47">
        <v>9852.9699999999993</v>
      </c>
      <c r="D47">
        <v>11860.36</v>
      </c>
      <c r="E47" s="13" t="s">
        <v>196</v>
      </c>
      <c r="F47" s="1">
        <f>RANK(Table2[[#This Row],[Spent]],Table2[Spent])</f>
        <v>85</v>
      </c>
      <c r="G47" s="1">
        <f>RANK(Table2[[#This Row],[Raised]],Table2[Raised],)</f>
        <v>109</v>
      </c>
      <c r="H47" s="1" t="str">
        <f>IF(Table2[[#This Row],[Spent]]&gt;Table2[[#This Row],[Raised]],"Big Spender", Table2[[#This Row],[Raised]]-Table2[[#This Row],[Spent]])</f>
        <v>Big Spender</v>
      </c>
    </row>
    <row r="48" spans="1:8" x14ac:dyDescent="0.25">
      <c r="A48" s="13" t="s">
        <v>104</v>
      </c>
      <c r="B48">
        <v>19</v>
      </c>
      <c r="C48">
        <v>15226.5</v>
      </c>
      <c r="D48">
        <v>13978.68</v>
      </c>
      <c r="E48" s="13" t="s">
        <v>197</v>
      </c>
      <c r="F48" s="1">
        <f>RANK(Table2[[#This Row],[Spent]],Table2[Spent])</f>
        <v>77</v>
      </c>
      <c r="G48" s="1">
        <f>RANK(Table2[[#This Row],[Raised]],Table2[Raised],)</f>
        <v>90</v>
      </c>
      <c r="H48" s="1">
        <f>IF(Table2[[#This Row],[Spent]]&gt;Table2[[#This Row],[Raised]],"Big Spender", Table2[[#This Row],[Raised]]-Table2[[#This Row],[Spent]])</f>
        <v>1247.8199999999997</v>
      </c>
    </row>
    <row r="49" spans="1:8" x14ac:dyDescent="0.25">
      <c r="A49" s="13" t="s">
        <v>105</v>
      </c>
      <c r="B49">
        <v>20</v>
      </c>
      <c r="C49">
        <v>27147.11</v>
      </c>
      <c r="D49">
        <v>9267.07</v>
      </c>
      <c r="E49" s="13" t="s">
        <v>196</v>
      </c>
      <c r="F49" s="1">
        <f>RANK(Table2[[#This Row],[Spent]],Table2[Spent])</f>
        <v>101</v>
      </c>
      <c r="G49" s="1">
        <f>RANK(Table2[[#This Row],[Raised]],Table2[Raised],)</f>
        <v>55</v>
      </c>
      <c r="H49" s="1">
        <f>IF(Table2[[#This Row],[Spent]]&gt;Table2[[#This Row],[Raised]],"Big Spender", Table2[[#This Row],[Raised]]-Table2[[#This Row],[Spent]])</f>
        <v>17880.04</v>
      </c>
    </row>
    <row r="50" spans="1:8" x14ac:dyDescent="0.25">
      <c r="A50" s="13" t="s">
        <v>106</v>
      </c>
      <c r="B50">
        <v>21</v>
      </c>
      <c r="C50">
        <v>52452</v>
      </c>
      <c r="D50">
        <v>48323.72</v>
      </c>
      <c r="E50" s="13" t="s">
        <v>196</v>
      </c>
      <c r="F50" s="1">
        <f>RANK(Table2[[#This Row],[Spent]],Table2[Spent])</f>
        <v>14</v>
      </c>
      <c r="G50" s="1">
        <f>RANK(Table2[[#This Row],[Raised]],Table2[Raised],)</f>
        <v>18</v>
      </c>
      <c r="H50" s="1">
        <f>IF(Table2[[#This Row],[Spent]]&gt;Table2[[#This Row],[Raised]],"Big Spender", Table2[[#This Row],[Raised]]-Table2[[#This Row],[Spent]])</f>
        <v>4128.2799999999988</v>
      </c>
    </row>
    <row r="51" spans="1:8" x14ac:dyDescent="0.25">
      <c r="A51" s="13" t="s">
        <v>107</v>
      </c>
      <c r="B51">
        <v>21</v>
      </c>
      <c r="C51">
        <v>12121.64</v>
      </c>
      <c r="D51">
        <v>11000</v>
      </c>
      <c r="E51" s="13" t="s">
        <v>197</v>
      </c>
      <c r="F51" s="1">
        <f>RANK(Table2[[#This Row],[Spent]],Table2[Spent])</f>
        <v>95</v>
      </c>
      <c r="G51" s="1">
        <f>RANK(Table2[[#This Row],[Raised]],Table2[Raised],)</f>
        <v>101</v>
      </c>
      <c r="H51" s="1">
        <f>IF(Table2[[#This Row],[Spent]]&gt;Table2[[#This Row],[Raised]],"Big Spender", Table2[[#This Row],[Raised]]-Table2[[#This Row],[Spent]])</f>
        <v>1121.6399999999994</v>
      </c>
    </row>
    <row r="52" spans="1:8" x14ac:dyDescent="0.25">
      <c r="A52" s="13" t="s">
        <v>108</v>
      </c>
      <c r="B52">
        <v>22</v>
      </c>
      <c r="C52">
        <v>45327</v>
      </c>
      <c r="D52">
        <v>45859.33</v>
      </c>
      <c r="E52" s="13" t="s">
        <v>196</v>
      </c>
      <c r="F52" s="1">
        <f>RANK(Table2[[#This Row],[Spent]],Table2[Spent])</f>
        <v>15</v>
      </c>
      <c r="G52" s="1">
        <f>RANK(Table2[[#This Row],[Raised]],Table2[Raised],)</f>
        <v>26</v>
      </c>
      <c r="H52" s="1" t="str">
        <f>IF(Table2[[#This Row],[Spent]]&gt;Table2[[#This Row],[Raised]],"Big Spender", Table2[[#This Row],[Raised]]-Table2[[#This Row],[Spent]])</f>
        <v>Big Spender</v>
      </c>
    </row>
    <row r="53" spans="1:8" x14ac:dyDescent="0.25">
      <c r="A53" s="13" t="s">
        <v>109</v>
      </c>
      <c r="B53">
        <v>22</v>
      </c>
      <c r="C53">
        <v>36402</v>
      </c>
      <c r="D53">
        <v>36520.99</v>
      </c>
      <c r="E53" s="13" t="s">
        <v>196</v>
      </c>
      <c r="F53" s="1">
        <f>RANK(Table2[[#This Row],[Spent]],Table2[Spent])</f>
        <v>30</v>
      </c>
      <c r="G53" s="1">
        <f>RANK(Table2[[#This Row],[Raised]],Table2[Raised],)</f>
        <v>36</v>
      </c>
      <c r="H53" s="1" t="str">
        <f>IF(Table2[[#This Row],[Spent]]&gt;Table2[[#This Row],[Raised]],"Big Spender", Table2[[#This Row],[Raised]]-Table2[[#This Row],[Spent]])</f>
        <v>Big Spender</v>
      </c>
    </row>
    <row r="54" spans="1:8" x14ac:dyDescent="0.25">
      <c r="A54" s="13" t="s">
        <v>110</v>
      </c>
      <c r="B54">
        <v>24</v>
      </c>
      <c r="C54">
        <v>56114.33</v>
      </c>
      <c r="D54">
        <v>35277.9</v>
      </c>
      <c r="E54" s="13" t="s">
        <v>196</v>
      </c>
      <c r="F54" s="1">
        <f>RANK(Table2[[#This Row],[Spent]],Table2[Spent])</f>
        <v>32</v>
      </c>
      <c r="G54" s="1">
        <f>RANK(Table2[[#This Row],[Raised]],Table2[Raised],)</f>
        <v>14</v>
      </c>
      <c r="H54" s="1">
        <f>IF(Table2[[#This Row],[Spent]]&gt;Table2[[#This Row],[Raised]],"Big Spender", Table2[[#This Row],[Raised]]-Table2[[#This Row],[Spent]])</f>
        <v>20836.43</v>
      </c>
    </row>
    <row r="55" spans="1:8" x14ac:dyDescent="0.25">
      <c r="A55" s="13" t="s">
        <v>111</v>
      </c>
      <c r="B55">
        <v>25</v>
      </c>
      <c r="C55">
        <v>54774.49</v>
      </c>
      <c r="D55">
        <v>43204.3</v>
      </c>
      <c r="E55" s="13" t="s">
        <v>196</v>
      </c>
      <c r="F55" s="1">
        <f>RANK(Table2[[#This Row],[Spent]],Table2[Spent])</f>
        <v>18</v>
      </c>
      <c r="G55" s="1">
        <f>RANK(Table2[[#This Row],[Raised]],Table2[Raised],)</f>
        <v>16</v>
      </c>
      <c r="H55" s="1">
        <f>IF(Table2[[#This Row],[Spent]]&gt;Table2[[#This Row],[Raised]],"Big Spender", Table2[[#This Row],[Raised]]-Table2[[#This Row],[Spent]])</f>
        <v>11570.189999999995</v>
      </c>
    </row>
    <row r="56" spans="1:8" x14ac:dyDescent="0.25">
      <c r="A56" s="13" t="s">
        <v>112</v>
      </c>
      <c r="B56">
        <v>25</v>
      </c>
      <c r="C56">
        <v>32702.11</v>
      </c>
      <c r="D56">
        <v>28412.83</v>
      </c>
      <c r="E56" s="13" t="s">
        <v>197</v>
      </c>
      <c r="F56" s="1">
        <f>RANK(Table2[[#This Row],[Spent]],Table2[Spent])</f>
        <v>43</v>
      </c>
      <c r="G56" s="1">
        <f>RANK(Table2[[#This Row],[Raised]],Table2[Raised],)</f>
        <v>44</v>
      </c>
      <c r="H56" s="1">
        <f>IF(Table2[[#This Row],[Spent]]&gt;Table2[[#This Row],[Raised]],"Big Spender", Table2[[#This Row],[Raised]]-Table2[[#This Row],[Spent]])</f>
        <v>4289.2799999999988</v>
      </c>
    </row>
    <row r="57" spans="1:8" x14ac:dyDescent="0.25">
      <c r="A57" s="13" t="s">
        <v>113</v>
      </c>
      <c r="B57">
        <v>26</v>
      </c>
      <c r="C57">
        <v>14557</v>
      </c>
      <c r="D57">
        <v>13898.94</v>
      </c>
      <c r="E57" s="13" t="s">
        <v>196</v>
      </c>
      <c r="F57" s="1">
        <f>RANK(Table2[[#This Row],[Spent]],Table2[Spent])</f>
        <v>78</v>
      </c>
      <c r="G57" s="1">
        <f>RANK(Table2[[#This Row],[Raised]],Table2[Raised],)</f>
        <v>91</v>
      </c>
      <c r="H57" s="1">
        <f>IF(Table2[[#This Row],[Spent]]&gt;Table2[[#This Row],[Raised]],"Big Spender", Table2[[#This Row],[Raised]]-Table2[[#This Row],[Spent]])</f>
        <v>658.05999999999949</v>
      </c>
    </row>
    <row r="58" spans="1:8" x14ac:dyDescent="0.25">
      <c r="A58" s="13" t="s">
        <v>114</v>
      </c>
      <c r="B58">
        <v>26</v>
      </c>
      <c r="C58">
        <v>8207.64</v>
      </c>
      <c r="D58">
        <v>8207.64</v>
      </c>
      <c r="E58" s="13" t="s">
        <v>197</v>
      </c>
      <c r="F58" s="1">
        <f>RANK(Table2[[#This Row],[Spent]],Table2[Spent])</f>
        <v>105</v>
      </c>
      <c r="G58" s="1">
        <f>RANK(Table2[[#This Row],[Raised]],Table2[Raised],)</f>
        <v>115</v>
      </c>
      <c r="H58" s="1">
        <f>IF(Table2[[#This Row],[Spent]]&gt;Table2[[#This Row],[Raised]],"Big Spender", Table2[[#This Row],[Raised]]-Table2[[#This Row],[Spent]])</f>
        <v>0</v>
      </c>
    </row>
    <row r="59" spans="1:8" x14ac:dyDescent="0.25">
      <c r="A59" s="13" t="s">
        <v>115</v>
      </c>
      <c r="B59">
        <v>27</v>
      </c>
      <c r="C59">
        <v>26516</v>
      </c>
      <c r="D59">
        <v>24846.12</v>
      </c>
      <c r="E59" s="13" t="s">
        <v>196</v>
      </c>
      <c r="F59" s="1">
        <f>RANK(Table2[[#This Row],[Spent]],Table2[Spent])</f>
        <v>51</v>
      </c>
      <c r="G59" s="1">
        <f>RANK(Table2[[#This Row],[Raised]],Table2[Raised],)</f>
        <v>58</v>
      </c>
      <c r="H59" s="1">
        <f>IF(Table2[[#This Row],[Spent]]&gt;Table2[[#This Row],[Raised]],"Big Spender", Table2[[#This Row],[Raised]]-Table2[[#This Row],[Spent]])</f>
        <v>1669.880000000001</v>
      </c>
    </row>
    <row r="60" spans="1:8" x14ac:dyDescent="0.25">
      <c r="A60" s="13" t="s">
        <v>116</v>
      </c>
      <c r="B60">
        <v>27</v>
      </c>
      <c r="C60">
        <v>15484.23</v>
      </c>
      <c r="D60">
        <v>16471.28</v>
      </c>
      <c r="E60" s="13" t="s">
        <v>196</v>
      </c>
      <c r="F60" s="1">
        <f>RANK(Table2[[#This Row],[Spent]],Table2[Spent])</f>
        <v>69</v>
      </c>
      <c r="G60" s="1">
        <f>RANK(Table2[[#This Row],[Raised]],Table2[Raised],)</f>
        <v>88</v>
      </c>
      <c r="H60" s="1" t="str">
        <f>IF(Table2[[#This Row],[Spent]]&gt;Table2[[#This Row],[Raised]],"Big Spender", Table2[[#This Row],[Raised]]-Table2[[#This Row],[Spent]])</f>
        <v>Big Spender</v>
      </c>
    </row>
    <row r="61" spans="1:8" x14ac:dyDescent="0.25">
      <c r="A61" s="13" t="s">
        <v>117</v>
      </c>
      <c r="B61">
        <v>27</v>
      </c>
      <c r="C61">
        <v>33473</v>
      </c>
      <c r="D61">
        <v>7797.5</v>
      </c>
      <c r="E61" s="13" t="s">
        <v>196</v>
      </c>
      <c r="F61" s="1">
        <f>RANK(Table2[[#This Row],[Spent]],Table2[Spent])</f>
        <v>108</v>
      </c>
      <c r="G61" s="1">
        <f>RANK(Table2[[#This Row],[Raised]],Table2[Raised],)</f>
        <v>41</v>
      </c>
      <c r="H61" s="1">
        <f>IF(Table2[[#This Row],[Spent]]&gt;Table2[[#This Row],[Raised]],"Big Spender", Table2[[#This Row],[Raised]]-Table2[[#This Row],[Spent]])</f>
        <v>25675.5</v>
      </c>
    </row>
    <row r="62" spans="1:8" x14ac:dyDescent="0.25">
      <c r="A62" s="13" t="s">
        <v>118</v>
      </c>
      <c r="B62">
        <v>27</v>
      </c>
      <c r="C62">
        <v>7500</v>
      </c>
      <c r="D62">
        <v>10724.14</v>
      </c>
      <c r="E62" s="13" t="s">
        <v>197</v>
      </c>
      <c r="F62" s="1">
        <f>RANK(Table2[[#This Row],[Spent]],Table2[Spent])</f>
        <v>96</v>
      </c>
      <c r="G62" s="1">
        <f>RANK(Table2[[#This Row],[Raised]],Table2[Raised],)</f>
        <v>120</v>
      </c>
      <c r="H62" s="1" t="str">
        <f>IF(Table2[[#This Row],[Spent]]&gt;Table2[[#This Row],[Raised]],"Big Spender", Table2[[#This Row],[Raised]]-Table2[[#This Row],[Spent]])</f>
        <v>Big Spender</v>
      </c>
    </row>
    <row r="63" spans="1:8" x14ac:dyDescent="0.25">
      <c r="A63" s="13" t="s">
        <v>119</v>
      </c>
      <c r="B63">
        <v>27</v>
      </c>
      <c r="C63">
        <v>7402.01</v>
      </c>
      <c r="D63">
        <v>2316.7399999999998</v>
      </c>
      <c r="E63" s="13" t="s">
        <v>197</v>
      </c>
      <c r="F63" s="1">
        <f>RANK(Table2[[#This Row],[Spent]],Table2[Spent])</f>
        <v>128</v>
      </c>
      <c r="G63" s="1">
        <f>RANK(Table2[[#This Row],[Raised]],Table2[Raised],)</f>
        <v>121</v>
      </c>
      <c r="H63" s="1">
        <f>IF(Table2[[#This Row],[Spent]]&gt;Table2[[#This Row],[Raised]],"Big Spender", Table2[[#This Row],[Raised]]-Table2[[#This Row],[Spent]])</f>
        <v>5085.2700000000004</v>
      </c>
    </row>
    <row r="64" spans="1:8" x14ac:dyDescent="0.25">
      <c r="A64" s="13" t="s">
        <v>120</v>
      </c>
      <c r="B64">
        <v>28</v>
      </c>
      <c r="C64">
        <v>36201.06</v>
      </c>
      <c r="D64">
        <v>29887.439999999999</v>
      </c>
      <c r="E64" s="13" t="s">
        <v>196</v>
      </c>
      <c r="F64" s="1">
        <f>RANK(Table2[[#This Row],[Spent]],Table2[Spent])</f>
        <v>38</v>
      </c>
      <c r="G64" s="1">
        <f>RANK(Table2[[#This Row],[Raised]],Table2[Raised],)</f>
        <v>37</v>
      </c>
      <c r="H64" s="1">
        <f>IF(Table2[[#This Row],[Spent]]&gt;Table2[[#This Row],[Raised]],"Big Spender", Table2[[#This Row],[Raised]]-Table2[[#This Row],[Spent]])</f>
        <v>6313.619999999999</v>
      </c>
    </row>
    <row r="65" spans="1:8" x14ac:dyDescent="0.25">
      <c r="A65" s="13" t="s">
        <v>121</v>
      </c>
      <c r="B65">
        <v>28</v>
      </c>
      <c r="C65">
        <v>11953.82</v>
      </c>
      <c r="D65">
        <v>9218.82</v>
      </c>
      <c r="E65" s="13" t="s">
        <v>197</v>
      </c>
      <c r="F65" s="1">
        <f>RANK(Table2[[#This Row],[Spent]],Table2[Spent])</f>
        <v>102</v>
      </c>
      <c r="G65" s="1">
        <f>RANK(Table2[[#This Row],[Raised]],Table2[Raised],)</f>
        <v>102</v>
      </c>
      <c r="H65" s="1">
        <f>IF(Table2[[#This Row],[Spent]]&gt;Table2[[#This Row],[Raised]],"Big Spender", Table2[[#This Row],[Raised]]-Table2[[#This Row],[Spent]])</f>
        <v>2735</v>
      </c>
    </row>
    <row r="66" spans="1:8" x14ac:dyDescent="0.25">
      <c r="A66" s="13" t="s">
        <v>122</v>
      </c>
      <c r="B66">
        <v>29</v>
      </c>
      <c r="C66">
        <v>42491.76</v>
      </c>
      <c r="D66">
        <v>27056.080000000002</v>
      </c>
      <c r="E66" s="13" t="s">
        <v>196</v>
      </c>
      <c r="F66" s="1">
        <f>RANK(Table2[[#This Row],[Spent]],Table2[Spent])</f>
        <v>46</v>
      </c>
      <c r="G66" s="1">
        <f>RANK(Table2[[#This Row],[Raised]],Table2[Raised],)</f>
        <v>28</v>
      </c>
      <c r="H66" s="1">
        <f>IF(Table2[[#This Row],[Spent]]&gt;Table2[[#This Row],[Raised]],"Big Spender", Table2[[#This Row],[Raised]]-Table2[[#This Row],[Spent]])</f>
        <v>15435.68</v>
      </c>
    </row>
    <row r="67" spans="1:8" x14ac:dyDescent="0.25">
      <c r="A67" s="13" t="s">
        <v>123</v>
      </c>
      <c r="B67">
        <v>29</v>
      </c>
      <c r="C67">
        <v>24958.05</v>
      </c>
      <c r="D67">
        <v>11397.35</v>
      </c>
      <c r="E67" s="13" t="s">
        <v>196</v>
      </c>
      <c r="F67" s="1">
        <f>RANK(Table2[[#This Row],[Spent]],Table2[Spent])</f>
        <v>90</v>
      </c>
      <c r="G67" s="1">
        <f>RANK(Table2[[#This Row],[Raised]],Table2[Raised],)</f>
        <v>59</v>
      </c>
      <c r="H67" s="1">
        <f>IF(Table2[[#This Row],[Spent]]&gt;Table2[[#This Row],[Raised]],"Big Spender", Table2[[#This Row],[Raised]]-Table2[[#This Row],[Spent]])</f>
        <v>13560.699999999999</v>
      </c>
    </row>
    <row r="68" spans="1:8" x14ac:dyDescent="0.25">
      <c r="A68" s="13" t="s">
        <v>124</v>
      </c>
      <c r="B68">
        <v>29</v>
      </c>
      <c r="C68">
        <v>28187.49</v>
      </c>
      <c r="D68">
        <v>28426.31</v>
      </c>
      <c r="E68" s="13" t="s">
        <v>196</v>
      </c>
      <c r="F68" s="1">
        <f>RANK(Table2[[#This Row],[Spent]],Table2[Spent])</f>
        <v>42</v>
      </c>
      <c r="G68" s="1">
        <f>RANK(Table2[[#This Row],[Raised]],Table2[Raised],)</f>
        <v>53</v>
      </c>
      <c r="H68" s="1" t="str">
        <f>IF(Table2[[#This Row],[Spent]]&gt;Table2[[#This Row],[Raised]],"Big Spender", Table2[[#This Row],[Raised]]-Table2[[#This Row],[Spent]])</f>
        <v>Big Spender</v>
      </c>
    </row>
    <row r="69" spans="1:8" x14ac:dyDescent="0.25">
      <c r="A69" s="13" t="s">
        <v>125</v>
      </c>
      <c r="B69">
        <v>29</v>
      </c>
      <c r="C69">
        <v>822.18</v>
      </c>
      <c r="D69">
        <v>722.18</v>
      </c>
      <c r="E69" s="13" t="s">
        <v>197</v>
      </c>
      <c r="F69" s="1">
        <f>RANK(Table2[[#This Row],[Spent]],Table2[Spent])</f>
        <v>134</v>
      </c>
      <c r="G69" s="1">
        <f>RANK(Table2[[#This Row],[Raised]],Table2[Raised],)</f>
        <v>137</v>
      </c>
      <c r="H69" s="1">
        <f>IF(Table2[[#This Row],[Spent]]&gt;Table2[[#This Row],[Raised]],"Big Spender", Table2[[#This Row],[Raised]]-Table2[[#This Row],[Spent]])</f>
        <v>100</v>
      </c>
    </row>
    <row r="70" spans="1:8" x14ac:dyDescent="0.25">
      <c r="A70" s="13" t="s">
        <v>126</v>
      </c>
      <c r="B70">
        <v>30</v>
      </c>
      <c r="C70">
        <v>53811.01</v>
      </c>
      <c r="D70">
        <v>33693.39</v>
      </c>
      <c r="E70" s="13" t="s">
        <v>196</v>
      </c>
      <c r="F70" s="1">
        <f>RANK(Table2[[#This Row],[Spent]],Table2[Spent])</f>
        <v>33</v>
      </c>
      <c r="G70" s="1">
        <f>RANK(Table2[[#This Row],[Raised]],Table2[Raised],)</f>
        <v>17</v>
      </c>
      <c r="H70" s="1">
        <f>IF(Table2[[#This Row],[Spent]]&gt;Table2[[#This Row],[Raised]],"Big Spender", Table2[[#This Row],[Raised]]-Table2[[#This Row],[Spent]])</f>
        <v>20117.620000000003</v>
      </c>
    </row>
    <row r="71" spans="1:8" x14ac:dyDescent="0.25">
      <c r="A71" s="13" t="s">
        <v>127</v>
      </c>
      <c r="B71">
        <v>30</v>
      </c>
      <c r="C71">
        <v>22844.080000000002</v>
      </c>
      <c r="D71">
        <v>20793.509999999998</v>
      </c>
      <c r="E71" s="13" t="s">
        <v>196</v>
      </c>
      <c r="F71" s="1">
        <f>RANK(Table2[[#This Row],[Spent]],Table2[Spent])</f>
        <v>59</v>
      </c>
      <c r="G71" s="1">
        <f>RANK(Table2[[#This Row],[Raised]],Table2[Raised],)</f>
        <v>62</v>
      </c>
      <c r="H71" s="1">
        <f>IF(Table2[[#This Row],[Spent]]&gt;Table2[[#This Row],[Raised]],"Big Spender", Table2[[#This Row],[Raised]]-Table2[[#This Row],[Spent]])</f>
        <v>2050.5700000000033</v>
      </c>
    </row>
    <row r="72" spans="1:8" x14ac:dyDescent="0.25">
      <c r="A72" s="13" t="s">
        <v>128</v>
      </c>
      <c r="B72">
        <v>30</v>
      </c>
      <c r="C72">
        <v>63260.45</v>
      </c>
      <c r="D72">
        <v>58075.3</v>
      </c>
      <c r="E72" s="13" t="s">
        <v>196</v>
      </c>
      <c r="F72" s="1">
        <f>RANK(Table2[[#This Row],[Spent]],Table2[Spent])</f>
        <v>8</v>
      </c>
      <c r="G72" s="1">
        <f>RANK(Table2[[#This Row],[Raised]],Table2[Raised],)</f>
        <v>11</v>
      </c>
      <c r="H72" s="1">
        <f>IF(Table2[[#This Row],[Spent]]&gt;Table2[[#This Row],[Raised]],"Big Spender", Table2[[#This Row],[Raised]]-Table2[[#This Row],[Spent]])</f>
        <v>5185.1499999999942</v>
      </c>
    </row>
    <row r="73" spans="1:8" x14ac:dyDescent="0.25">
      <c r="A73" s="13" t="s">
        <v>129</v>
      </c>
      <c r="B73">
        <v>30</v>
      </c>
      <c r="C73">
        <v>49909.9</v>
      </c>
      <c r="D73">
        <v>49732.160000000003</v>
      </c>
      <c r="E73" s="13" t="s">
        <v>196</v>
      </c>
      <c r="F73" s="1">
        <f>RANK(Table2[[#This Row],[Spent]],Table2[Spent])</f>
        <v>13</v>
      </c>
      <c r="G73" s="1">
        <f>RANK(Table2[[#This Row],[Raised]],Table2[Raised],)</f>
        <v>20</v>
      </c>
      <c r="H73" s="1">
        <f>IF(Table2[[#This Row],[Spent]]&gt;Table2[[#This Row],[Raised]],"Big Spender", Table2[[#This Row],[Raised]]-Table2[[#This Row],[Spent]])</f>
        <v>177.73999999999796</v>
      </c>
    </row>
    <row r="74" spans="1:8" x14ac:dyDescent="0.25">
      <c r="A74" s="13" t="s">
        <v>130</v>
      </c>
      <c r="B74">
        <v>30</v>
      </c>
      <c r="C74">
        <v>48881.05</v>
      </c>
      <c r="D74">
        <v>40641.11</v>
      </c>
      <c r="E74" s="13" t="s">
        <v>196</v>
      </c>
      <c r="F74" s="1">
        <f>RANK(Table2[[#This Row],[Spent]],Table2[Spent])</f>
        <v>21</v>
      </c>
      <c r="G74" s="1">
        <f>RANK(Table2[[#This Row],[Raised]],Table2[Raised],)</f>
        <v>21</v>
      </c>
      <c r="H74" s="1">
        <f>IF(Table2[[#This Row],[Spent]]&gt;Table2[[#This Row],[Raised]],"Big Spender", Table2[[#This Row],[Raised]]-Table2[[#This Row],[Spent]])</f>
        <v>8239.9400000000023</v>
      </c>
    </row>
    <row r="75" spans="1:8" x14ac:dyDescent="0.25">
      <c r="A75" s="13" t="s">
        <v>131</v>
      </c>
      <c r="B75">
        <v>30</v>
      </c>
      <c r="C75">
        <v>38971.97</v>
      </c>
      <c r="D75">
        <v>32867.230000000003</v>
      </c>
      <c r="E75" s="13" t="s">
        <v>196</v>
      </c>
      <c r="F75" s="1">
        <f>RANK(Table2[[#This Row],[Spent]],Table2[Spent])</f>
        <v>36</v>
      </c>
      <c r="G75" s="1">
        <f>RANK(Table2[[#This Row],[Raised]],Table2[Raised],)</f>
        <v>34</v>
      </c>
      <c r="H75" s="1">
        <f>IF(Table2[[#This Row],[Spent]]&gt;Table2[[#This Row],[Raised]],"Big Spender", Table2[[#This Row],[Raised]]-Table2[[#This Row],[Spent]])</f>
        <v>6104.739999999998</v>
      </c>
    </row>
    <row r="76" spans="1:8" x14ac:dyDescent="0.25">
      <c r="A76" s="13" t="s">
        <v>132</v>
      </c>
      <c r="B76">
        <v>30</v>
      </c>
      <c r="C76">
        <v>42066</v>
      </c>
      <c r="D76">
        <v>39473.910000000003</v>
      </c>
      <c r="E76" s="13" t="s">
        <v>196</v>
      </c>
      <c r="F76" s="1">
        <f>RANK(Table2[[#This Row],[Spent]],Table2[Spent])</f>
        <v>24</v>
      </c>
      <c r="G76" s="1">
        <f>RANK(Table2[[#This Row],[Raised]],Table2[Raised],)</f>
        <v>29</v>
      </c>
      <c r="H76" s="1">
        <f>IF(Table2[[#This Row],[Spent]]&gt;Table2[[#This Row],[Raised]],"Big Spender", Table2[[#This Row],[Raised]]-Table2[[#This Row],[Spent]])</f>
        <v>2592.0899999999965</v>
      </c>
    </row>
    <row r="77" spans="1:8" x14ac:dyDescent="0.25">
      <c r="A77" s="13" t="s">
        <v>133</v>
      </c>
      <c r="B77">
        <v>30</v>
      </c>
      <c r="C77">
        <v>2515.04</v>
      </c>
      <c r="D77">
        <v>1459.5</v>
      </c>
      <c r="E77" s="13" t="s">
        <v>197</v>
      </c>
      <c r="F77" s="1">
        <f>RANK(Table2[[#This Row],[Spent]],Table2[Spent])</f>
        <v>130</v>
      </c>
      <c r="G77" s="1">
        <f>RANK(Table2[[#This Row],[Raised]],Table2[Raised],)</f>
        <v>132</v>
      </c>
      <c r="H77" s="1">
        <f>IF(Table2[[#This Row],[Spent]]&gt;Table2[[#This Row],[Raised]],"Big Spender", Table2[[#This Row],[Raised]]-Table2[[#This Row],[Spent]])</f>
        <v>1055.54</v>
      </c>
    </row>
    <row r="78" spans="1:8" x14ac:dyDescent="0.25">
      <c r="A78" s="13" t="s">
        <v>134</v>
      </c>
      <c r="B78">
        <v>30</v>
      </c>
      <c r="C78">
        <v>21731.11</v>
      </c>
      <c r="D78">
        <v>20570.419999999998</v>
      </c>
      <c r="E78" s="13" t="s">
        <v>197</v>
      </c>
      <c r="F78" s="1">
        <f>RANK(Table2[[#This Row],[Spent]],Table2[Spent])</f>
        <v>61</v>
      </c>
      <c r="G78" s="1">
        <f>RANK(Table2[[#This Row],[Raised]],Table2[Raised],)</f>
        <v>67</v>
      </c>
      <c r="H78" s="1">
        <f>IF(Table2[[#This Row],[Spent]]&gt;Table2[[#This Row],[Raised]],"Big Spender", Table2[[#This Row],[Raised]]-Table2[[#This Row],[Spent]])</f>
        <v>1160.6900000000023</v>
      </c>
    </row>
    <row r="79" spans="1:8" x14ac:dyDescent="0.25">
      <c r="A79" s="13" t="s">
        <v>135</v>
      </c>
      <c r="B79">
        <v>30</v>
      </c>
      <c r="C79">
        <v>13610</v>
      </c>
      <c r="D79">
        <v>13001.54</v>
      </c>
      <c r="E79" s="13" t="s">
        <v>197</v>
      </c>
      <c r="F79" s="1">
        <f>RANK(Table2[[#This Row],[Spent]],Table2[Spent])</f>
        <v>82</v>
      </c>
      <c r="G79" s="1">
        <f>RANK(Table2[[#This Row],[Raised]],Table2[Raised],)</f>
        <v>94</v>
      </c>
      <c r="H79" s="1">
        <f>IF(Table2[[#This Row],[Spent]]&gt;Table2[[#This Row],[Raised]],"Big Spender", Table2[[#This Row],[Raised]]-Table2[[#This Row],[Spent]])</f>
        <v>608.45999999999913</v>
      </c>
    </row>
    <row r="80" spans="1:8" x14ac:dyDescent="0.25">
      <c r="A80" s="13" t="s">
        <v>136</v>
      </c>
      <c r="B80">
        <v>30</v>
      </c>
      <c r="C80">
        <v>72870.740000000005</v>
      </c>
      <c r="D80">
        <v>66841.539999999994</v>
      </c>
      <c r="E80" s="13" t="s">
        <v>197</v>
      </c>
      <c r="F80" s="1">
        <f>RANK(Table2[[#This Row],[Spent]],Table2[Spent])</f>
        <v>7</v>
      </c>
      <c r="G80" s="1">
        <f>RANK(Table2[[#This Row],[Raised]],Table2[Raised],)</f>
        <v>9</v>
      </c>
      <c r="H80" s="1">
        <f>IF(Table2[[#This Row],[Spent]]&gt;Table2[[#This Row],[Raised]],"Big Spender", Table2[[#This Row],[Raised]]-Table2[[#This Row],[Spent]])</f>
        <v>6029.2000000000116</v>
      </c>
    </row>
    <row r="81" spans="1:8" x14ac:dyDescent="0.25">
      <c r="A81" s="13" t="s">
        <v>137</v>
      </c>
      <c r="B81">
        <v>31</v>
      </c>
      <c r="C81">
        <v>48472.02</v>
      </c>
      <c r="D81">
        <v>36726.300000000003</v>
      </c>
      <c r="E81" s="13" t="s">
        <v>196</v>
      </c>
      <c r="F81" s="1">
        <f>RANK(Table2[[#This Row],[Spent]],Table2[Spent])</f>
        <v>28</v>
      </c>
      <c r="G81" s="1">
        <f>RANK(Table2[[#This Row],[Raised]],Table2[Raised],)</f>
        <v>22</v>
      </c>
      <c r="H81" s="1">
        <f>IF(Table2[[#This Row],[Spent]]&gt;Table2[[#This Row],[Raised]],"Big Spender", Table2[[#This Row],[Raised]]-Table2[[#This Row],[Spent]])</f>
        <v>11745.719999999994</v>
      </c>
    </row>
    <row r="82" spans="1:8" x14ac:dyDescent="0.25">
      <c r="A82" s="13" t="s">
        <v>138</v>
      </c>
      <c r="B82">
        <v>31</v>
      </c>
      <c r="C82">
        <v>10580.04</v>
      </c>
      <c r="D82">
        <v>9845.02</v>
      </c>
      <c r="E82" s="13" t="s">
        <v>197</v>
      </c>
      <c r="F82" s="1">
        <f>RANK(Table2[[#This Row],[Spent]],Table2[Spent])</f>
        <v>99</v>
      </c>
      <c r="G82" s="1">
        <f>RANK(Table2[[#This Row],[Raised]],Table2[Raised],)</f>
        <v>108</v>
      </c>
      <c r="H82" s="1">
        <f>IF(Table2[[#This Row],[Spent]]&gt;Table2[[#This Row],[Raised]],"Big Spender", Table2[[#This Row],[Raised]]-Table2[[#This Row],[Spent]])</f>
        <v>735.02000000000044</v>
      </c>
    </row>
    <row r="83" spans="1:8" x14ac:dyDescent="0.25">
      <c r="A83" s="13" t="s">
        <v>139</v>
      </c>
      <c r="B83">
        <v>32</v>
      </c>
      <c r="C83">
        <v>7650</v>
      </c>
      <c r="D83">
        <v>11739.38</v>
      </c>
      <c r="E83" s="13" t="s">
        <v>196</v>
      </c>
      <c r="F83" s="1">
        <f>RANK(Table2[[#This Row],[Spent]],Table2[Spent])</f>
        <v>86</v>
      </c>
      <c r="G83" s="1">
        <f>RANK(Table2[[#This Row],[Raised]],Table2[Raised],)</f>
        <v>119</v>
      </c>
      <c r="H83" s="1" t="str">
        <f>IF(Table2[[#This Row],[Spent]]&gt;Table2[[#This Row],[Raised]],"Big Spender", Table2[[#This Row],[Raised]]-Table2[[#This Row],[Spent]])</f>
        <v>Big Spender</v>
      </c>
    </row>
    <row r="84" spans="1:8" x14ac:dyDescent="0.25">
      <c r="A84" s="13" t="s">
        <v>140</v>
      </c>
      <c r="B84">
        <v>32</v>
      </c>
      <c r="C84">
        <v>4270</v>
      </c>
      <c r="D84">
        <v>6152.99</v>
      </c>
      <c r="E84" s="13" t="s">
        <v>196</v>
      </c>
      <c r="F84" s="1">
        <f>RANK(Table2[[#This Row],[Spent]],Table2[Spent])</f>
        <v>114</v>
      </c>
      <c r="G84" s="1">
        <f>RANK(Table2[[#This Row],[Raised]],Table2[Raised],)</f>
        <v>129</v>
      </c>
      <c r="H84" s="1" t="str">
        <f>IF(Table2[[#This Row],[Spent]]&gt;Table2[[#This Row],[Raised]],"Big Spender", Table2[[#This Row],[Raised]]-Table2[[#This Row],[Spent]])</f>
        <v>Big Spender</v>
      </c>
    </row>
    <row r="85" spans="1:8" x14ac:dyDescent="0.25">
      <c r="A85" s="13" t="s">
        <v>141</v>
      </c>
      <c r="B85">
        <v>32</v>
      </c>
      <c r="C85">
        <v>20407.939999999999</v>
      </c>
      <c r="D85">
        <v>13750.53</v>
      </c>
      <c r="E85" s="13" t="s">
        <v>197</v>
      </c>
      <c r="F85" s="1">
        <f>RANK(Table2[[#This Row],[Spent]],Table2[Spent])</f>
        <v>80</v>
      </c>
      <c r="G85" s="1">
        <f>RANK(Table2[[#This Row],[Raised]],Table2[Raised],)</f>
        <v>71</v>
      </c>
      <c r="H85" s="1">
        <f>IF(Table2[[#This Row],[Spent]]&gt;Table2[[#This Row],[Raised]],"Big Spender", Table2[[#This Row],[Raised]]-Table2[[#This Row],[Spent]])</f>
        <v>6657.409999999998</v>
      </c>
    </row>
    <row r="86" spans="1:8" x14ac:dyDescent="0.25">
      <c r="A86" s="13" t="s">
        <v>142</v>
      </c>
      <c r="B86">
        <v>32</v>
      </c>
      <c r="C86">
        <v>14460</v>
      </c>
      <c r="D86">
        <v>14239.12</v>
      </c>
      <c r="E86" s="13" t="s">
        <v>197</v>
      </c>
      <c r="F86" s="1">
        <f>RANK(Table2[[#This Row],[Spent]],Table2[Spent])</f>
        <v>76</v>
      </c>
      <c r="G86" s="1">
        <f>RANK(Table2[[#This Row],[Raised]],Table2[Raised],)</f>
        <v>93</v>
      </c>
      <c r="H86" s="1">
        <f>IF(Table2[[#This Row],[Spent]]&gt;Table2[[#This Row],[Raised]],"Big Spender", Table2[[#This Row],[Raised]]-Table2[[#This Row],[Spent]])</f>
        <v>220.8799999999992</v>
      </c>
    </row>
    <row r="87" spans="1:8" x14ac:dyDescent="0.25">
      <c r="A87" s="13" t="s">
        <v>143</v>
      </c>
      <c r="B87">
        <v>32</v>
      </c>
      <c r="C87">
        <v>18164.77</v>
      </c>
      <c r="D87">
        <v>13813.83</v>
      </c>
      <c r="E87" s="13" t="s">
        <v>197</v>
      </c>
      <c r="F87" s="1">
        <f>RANK(Table2[[#This Row],[Spent]],Table2[Spent])</f>
        <v>79</v>
      </c>
      <c r="G87" s="1">
        <f>RANK(Table2[[#This Row],[Raised]],Table2[Raised],)</f>
        <v>77</v>
      </c>
      <c r="H87" s="1">
        <f>IF(Table2[[#This Row],[Spent]]&gt;Table2[[#This Row],[Raised]],"Big Spender", Table2[[#This Row],[Raised]]-Table2[[#This Row],[Spent]])</f>
        <v>4350.9400000000005</v>
      </c>
    </row>
    <row r="88" spans="1:8" x14ac:dyDescent="0.25">
      <c r="A88" s="13" t="s">
        <v>144</v>
      </c>
      <c r="B88">
        <v>33</v>
      </c>
      <c r="C88">
        <v>10827</v>
      </c>
      <c r="D88">
        <v>4163.32</v>
      </c>
      <c r="E88" s="13" t="s">
        <v>196</v>
      </c>
      <c r="F88" s="1">
        <f>RANK(Table2[[#This Row],[Spent]],Table2[Spent])</f>
        <v>120</v>
      </c>
      <c r="G88" s="1">
        <f>RANK(Table2[[#This Row],[Raised]],Table2[Raised],)</f>
        <v>106</v>
      </c>
      <c r="H88" s="1">
        <f>IF(Table2[[#This Row],[Spent]]&gt;Table2[[#This Row],[Raised]],"Big Spender", Table2[[#This Row],[Raised]]-Table2[[#This Row],[Spent]])</f>
        <v>6663.68</v>
      </c>
    </row>
    <row r="89" spans="1:8" x14ac:dyDescent="0.25">
      <c r="A89" s="13" t="s">
        <v>145</v>
      </c>
      <c r="B89">
        <v>34</v>
      </c>
      <c r="C89">
        <v>20140.63</v>
      </c>
      <c r="D89">
        <v>8127.45</v>
      </c>
      <c r="E89" s="13" t="s">
        <v>196</v>
      </c>
      <c r="F89" s="1">
        <f>RANK(Table2[[#This Row],[Spent]],Table2[Spent])</f>
        <v>106</v>
      </c>
      <c r="G89" s="1">
        <f>RANK(Table2[[#This Row],[Raised]],Table2[Raised],)</f>
        <v>72</v>
      </c>
      <c r="H89" s="1">
        <f>IF(Table2[[#This Row],[Spent]]&gt;Table2[[#This Row],[Raised]],"Big Spender", Table2[[#This Row],[Raised]]-Table2[[#This Row],[Spent]])</f>
        <v>12013.18</v>
      </c>
    </row>
    <row r="90" spans="1:8" x14ac:dyDescent="0.25">
      <c r="A90" s="13" t="s">
        <v>146</v>
      </c>
      <c r="B90">
        <v>35</v>
      </c>
      <c r="C90">
        <v>15400</v>
      </c>
      <c r="D90">
        <v>11687.96</v>
      </c>
      <c r="E90" s="13" t="s">
        <v>196</v>
      </c>
      <c r="F90" s="1">
        <f>RANK(Table2[[#This Row],[Spent]],Table2[Spent])</f>
        <v>87</v>
      </c>
      <c r="G90" s="1">
        <f>RANK(Table2[[#This Row],[Raised]],Table2[Raised],)</f>
        <v>89</v>
      </c>
      <c r="H90" s="1">
        <f>IF(Table2[[#This Row],[Spent]]&gt;Table2[[#This Row],[Raised]],"Big Spender", Table2[[#This Row],[Raised]]-Table2[[#This Row],[Spent]])</f>
        <v>3712.0400000000009</v>
      </c>
    </row>
    <row r="91" spans="1:8" x14ac:dyDescent="0.25">
      <c r="A91" s="13" t="s">
        <v>147</v>
      </c>
      <c r="B91">
        <v>35</v>
      </c>
      <c r="C91">
        <v>6143.47</v>
      </c>
      <c r="D91">
        <v>6034.89</v>
      </c>
      <c r="E91" s="13" t="s">
        <v>197</v>
      </c>
      <c r="F91" s="1">
        <f>RANK(Table2[[#This Row],[Spent]],Table2[Spent])</f>
        <v>115</v>
      </c>
      <c r="G91" s="1">
        <f>RANK(Table2[[#This Row],[Raised]],Table2[Raised],)</f>
        <v>125</v>
      </c>
      <c r="H91" s="1">
        <f>IF(Table2[[#This Row],[Spent]]&gt;Table2[[#This Row],[Raised]],"Big Spender", Table2[[#This Row],[Raised]]-Table2[[#This Row],[Spent]])</f>
        <v>108.57999999999993</v>
      </c>
    </row>
    <row r="92" spans="1:8" x14ac:dyDescent="0.25">
      <c r="A92" s="13" t="s">
        <v>148</v>
      </c>
      <c r="B92">
        <v>36</v>
      </c>
      <c r="C92">
        <v>22476</v>
      </c>
      <c r="D92">
        <v>25486.15</v>
      </c>
      <c r="E92" s="13" t="s">
        <v>196</v>
      </c>
      <c r="F92" s="1">
        <f>RANK(Table2[[#This Row],[Spent]],Table2[Spent])</f>
        <v>48</v>
      </c>
      <c r="G92" s="1">
        <f>RANK(Table2[[#This Row],[Raised]],Table2[Raised],)</f>
        <v>64</v>
      </c>
      <c r="H92" s="1" t="str">
        <f>IF(Table2[[#This Row],[Spent]]&gt;Table2[[#This Row],[Raised]],"Big Spender", Table2[[#This Row],[Raised]]-Table2[[#This Row],[Spent]])</f>
        <v>Big Spender</v>
      </c>
    </row>
    <row r="93" spans="1:8" x14ac:dyDescent="0.25">
      <c r="A93" s="13" t="s">
        <v>149</v>
      </c>
      <c r="B93">
        <v>36</v>
      </c>
      <c r="C93">
        <v>7977.36</v>
      </c>
      <c r="D93">
        <v>5711.15</v>
      </c>
      <c r="E93" s="13" t="s">
        <v>197</v>
      </c>
      <c r="F93" s="1">
        <f>RANK(Table2[[#This Row],[Spent]],Table2[Spent])</f>
        <v>117</v>
      </c>
      <c r="G93" s="1">
        <f>RANK(Table2[[#This Row],[Raised]],Table2[Raised],)</f>
        <v>117</v>
      </c>
      <c r="H93" s="1">
        <f>IF(Table2[[#This Row],[Spent]]&gt;Table2[[#This Row],[Raised]],"Big Spender", Table2[[#This Row],[Raised]]-Table2[[#This Row],[Spent]])</f>
        <v>2266.21</v>
      </c>
    </row>
    <row r="94" spans="1:8" x14ac:dyDescent="0.25">
      <c r="A94" s="13" t="s">
        <v>150</v>
      </c>
      <c r="B94">
        <v>37</v>
      </c>
      <c r="C94">
        <v>9775</v>
      </c>
      <c r="D94">
        <v>11043.51</v>
      </c>
      <c r="E94" s="13" t="s">
        <v>196</v>
      </c>
      <c r="F94" s="1">
        <f>RANK(Table2[[#This Row],[Spent]],Table2[Spent])</f>
        <v>94</v>
      </c>
      <c r="G94" s="1">
        <f>RANK(Table2[[#This Row],[Raised]],Table2[Raised],)</f>
        <v>110</v>
      </c>
      <c r="H94" s="1" t="str">
        <f>IF(Table2[[#This Row],[Spent]]&gt;Table2[[#This Row],[Raised]],"Big Spender", Table2[[#This Row],[Raised]]-Table2[[#This Row],[Spent]])</f>
        <v>Big Spender</v>
      </c>
    </row>
    <row r="95" spans="1:8" x14ac:dyDescent="0.25">
      <c r="A95" s="13" t="s">
        <v>151</v>
      </c>
      <c r="B95">
        <v>37</v>
      </c>
      <c r="C95">
        <v>16978.09</v>
      </c>
      <c r="D95">
        <v>15354.42</v>
      </c>
      <c r="E95" s="13" t="s">
        <v>196</v>
      </c>
      <c r="F95" s="1">
        <f>RANK(Table2[[#This Row],[Spent]],Table2[Spent])</f>
        <v>71</v>
      </c>
      <c r="G95" s="1">
        <f>RANK(Table2[[#This Row],[Raised]],Table2[Raised],)</f>
        <v>83</v>
      </c>
      <c r="H95" s="1">
        <f>IF(Table2[[#This Row],[Spent]]&gt;Table2[[#This Row],[Raised]],"Big Spender", Table2[[#This Row],[Raised]]-Table2[[#This Row],[Spent]])</f>
        <v>1623.67</v>
      </c>
    </row>
    <row r="96" spans="1:8" x14ac:dyDescent="0.25">
      <c r="A96" s="13" t="s">
        <v>152</v>
      </c>
      <c r="B96">
        <v>38</v>
      </c>
      <c r="C96">
        <v>22211</v>
      </c>
      <c r="D96">
        <v>17784.45</v>
      </c>
      <c r="E96" s="13" t="s">
        <v>196</v>
      </c>
      <c r="F96" s="1">
        <f>RANK(Table2[[#This Row],[Spent]],Table2[Spent])</f>
        <v>65</v>
      </c>
      <c r="G96" s="1">
        <f>RANK(Table2[[#This Row],[Raised]],Table2[Raised],)</f>
        <v>66</v>
      </c>
      <c r="H96" s="1">
        <f>IF(Table2[[#This Row],[Spent]]&gt;Table2[[#This Row],[Raised]],"Big Spender", Table2[[#This Row],[Raised]]-Table2[[#This Row],[Spent]])</f>
        <v>4426.5499999999993</v>
      </c>
    </row>
    <row r="97" spans="1:8" x14ac:dyDescent="0.25">
      <c r="A97" s="13" t="s">
        <v>153</v>
      </c>
      <c r="B97">
        <v>39</v>
      </c>
      <c r="C97">
        <v>1484</v>
      </c>
      <c r="D97">
        <v>1382.11</v>
      </c>
      <c r="E97" s="13" t="s">
        <v>196</v>
      </c>
      <c r="F97" s="1">
        <f>RANK(Table2[[#This Row],[Spent]],Table2[Spent])</f>
        <v>131</v>
      </c>
      <c r="G97" s="1">
        <f>RANK(Table2[[#This Row],[Raised]],Table2[Raised],)</f>
        <v>136</v>
      </c>
      <c r="H97" s="1">
        <f>IF(Table2[[#This Row],[Spent]]&gt;Table2[[#This Row],[Raised]],"Big Spender", Table2[[#This Row],[Raised]]-Table2[[#This Row],[Spent]])</f>
        <v>101.8900000000001</v>
      </c>
    </row>
    <row r="98" spans="1:8" x14ac:dyDescent="0.25">
      <c r="A98" s="13" t="s">
        <v>154</v>
      </c>
      <c r="B98">
        <v>39</v>
      </c>
      <c r="C98">
        <v>21532.6</v>
      </c>
      <c r="D98">
        <v>3255.21</v>
      </c>
      <c r="E98" s="13" t="s">
        <v>197</v>
      </c>
      <c r="F98" s="1">
        <f>RANK(Table2[[#This Row],[Spent]],Table2[Spent])</f>
        <v>124</v>
      </c>
      <c r="G98" s="1">
        <f>RANK(Table2[[#This Row],[Raised]],Table2[Raised],)</f>
        <v>68</v>
      </c>
      <c r="H98" s="1">
        <f>IF(Table2[[#This Row],[Spent]]&gt;Table2[[#This Row],[Raised]],"Big Spender", Table2[[#This Row],[Raised]]-Table2[[#This Row],[Spent]])</f>
        <v>18277.39</v>
      </c>
    </row>
    <row r="99" spans="1:8" x14ac:dyDescent="0.25">
      <c r="A99" s="13" t="s">
        <v>155</v>
      </c>
      <c r="B99">
        <v>40</v>
      </c>
      <c r="C99">
        <v>23579.18</v>
      </c>
      <c r="D99">
        <v>16015.59</v>
      </c>
      <c r="E99" s="13" t="s">
        <v>196</v>
      </c>
      <c r="F99" s="1">
        <f>RANK(Table2[[#This Row],[Spent]],Table2[Spent])</f>
        <v>70</v>
      </c>
      <c r="G99" s="1">
        <f>RANK(Table2[[#This Row],[Raised]],Table2[Raised],)</f>
        <v>60</v>
      </c>
      <c r="H99" s="1">
        <f>IF(Table2[[#This Row],[Spent]]&gt;Table2[[#This Row],[Raised]],"Big Spender", Table2[[#This Row],[Raised]]-Table2[[#This Row],[Spent]])</f>
        <v>7563.59</v>
      </c>
    </row>
    <row r="100" spans="1:8" x14ac:dyDescent="0.25">
      <c r="A100" s="13" t="s">
        <v>156</v>
      </c>
      <c r="B100">
        <v>40</v>
      </c>
      <c r="C100">
        <v>7850</v>
      </c>
      <c r="D100">
        <v>6704</v>
      </c>
      <c r="E100" s="13" t="s">
        <v>197</v>
      </c>
      <c r="F100" s="1">
        <f>RANK(Table2[[#This Row],[Spent]],Table2[Spent])</f>
        <v>113</v>
      </c>
      <c r="G100" s="1">
        <f>RANK(Table2[[#This Row],[Raised]],Table2[Raised],)</f>
        <v>118</v>
      </c>
      <c r="H100" s="1">
        <f>IF(Table2[[#This Row],[Spent]]&gt;Table2[[#This Row],[Raised]],"Big Spender", Table2[[#This Row],[Raised]]-Table2[[#This Row],[Spent]])</f>
        <v>1146</v>
      </c>
    </row>
    <row r="101" spans="1:8" x14ac:dyDescent="0.25">
      <c r="A101" s="13" t="s">
        <v>157</v>
      </c>
      <c r="B101">
        <v>41</v>
      </c>
      <c r="C101">
        <v>55057.98</v>
      </c>
      <c r="D101">
        <v>43214.5</v>
      </c>
      <c r="E101" s="13" t="s">
        <v>196</v>
      </c>
      <c r="F101" s="1">
        <f>RANK(Table2[[#This Row],[Spent]],Table2[Spent])</f>
        <v>17</v>
      </c>
      <c r="G101" s="1">
        <f>RANK(Table2[[#This Row],[Raised]],Table2[Raised],)</f>
        <v>15</v>
      </c>
      <c r="H101" s="1">
        <f>IF(Table2[[#This Row],[Spent]]&gt;Table2[[#This Row],[Raised]],"Big Spender", Table2[[#This Row],[Raised]]-Table2[[#This Row],[Spent]])</f>
        <v>11843.480000000003</v>
      </c>
    </row>
    <row r="102" spans="1:8" x14ac:dyDescent="0.25">
      <c r="A102" s="13" t="s">
        <v>158</v>
      </c>
      <c r="B102">
        <v>41</v>
      </c>
      <c r="C102">
        <v>40243.35</v>
      </c>
      <c r="D102">
        <v>32954.44</v>
      </c>
      <c r="E102" s="13" t="s">
        <v>196</v>
      </c>
      <c r="F102" s="1">
        <f>RANK(Table2[[#This Row],[Spent]],Table2[Spent])</f>
        <v>35</v>
      </c>
      <c r="G102" s="1">
        <f>RANK(Table2[[#This Row],[Raised]],Table2[Raised],)</f>
        <v>33</v>
      </c>
      <c r="H102" s="1">
        <f>IF(Table2[[#This Row],[Spent]]&gt;Table2[[#This Row],[Raised]],"Big Spender", Table2[[#This Row],[Raised]]-Table2[[#This Row],[Spent]])</f>
        <v>7288.9099999999962</v>
      </c>
    </row>
    <row r="103" spans="1:8" x14ac:dyDescent="0.25">
      <c r="A103" s="13" t="s">
        <v>159</v>
      </c>
      <c r="B103">
        <v>41</v>
      </c>
      <c r="C103">
        <v>27651</v>
      </c>
      <c r="D103">
        <v>25420.07</v>
      </c>
      <c r="E103" s="13" t="s">
        <v>196</v>
      </c>
      <c r="F103" s="1">
        <f>RANK(Table2[[#This Row],[Spent]],Table2[Spent])</f>
        <v>49</v>
      </c>
      <c r="G103" s="1">
        <f>RANK(Table2[[#This Row],[Raised]],Table2[Raised],)</f>
        <v>54</v>
      </c>
      <c r="H103" s="1">
        <f>IF(Table2[[#This Row],[Spent]]&gt;Table2[[#This Row],[Raised]],"Big Spender", Table2[[#This Row],[Raised]]-Table2[[#This Row],[Spent]])</f>
        <v>2230.9300000000003</v>
      </c>
    </row>
    <row r="104" spans="1:8" x14ac:dyDescent="0.25">
      <c r="A104" s="13" t="s">
        <v>160</v>
      </c>
      <c r="B104">
        <v>41</v>
      </c>
      <c r="C104">
        <v>34878.67</v>
      </c>
      <c r="D104">
        <v>22692.99</v>
      </c>
      <c r="E104" s="13" t="s">
        <v>196</v>
      </c>
      <c r="F104" s="1">
        <f>RANK(Table2[[#This Row],[Spent]],Table2[Spent])</f>
        <v>55</v>
      </c>
      <c r="G104" s="1">
        <f>RANK(Table2[[#This Row],[Raised]],Table2[Raised],)</f>
        <v>39</v>
      </c>
      <c r="H104" s="1">
        <f>IF(Table2[[#This Row],[Spent]]&gt;Table2[[#This Row],[Raised]],"Big Spender", Table2[[#This Row],[Raised]]-Table2[[#This Row],[Spent]])</f>
        <v>12185.679999999997</v>
      </c>
    </row>
    <row r="105" spans="1:8" x14ac:dyDescent="0.25">
      <c r="A105" s="13" t="s">
        <v>161</v>
      </c>
      <c r="B105">
        <v>41</v>
      </c>
      <c r="C105">
        <v>7006.9</v>
      </c>
      <c r="D105">
        <v>6974.2</v>
      </c>
      <c r="E105" s="13" t="s">
        <v>197</v>
      </c>
      <c r="F105" s="1">
        <f>RANK(Table2[[#This Row],[Spent]],Table2[Spent])</f>
        <v>111</v>
      </c>
      <c r="G105" s="1">
        <f>RANK(Table2[[#This Row],[Raised]],Table2[Raised],)</f>
        <v>122</v>
      </c>
      <c r="H105" s="1">
        <f>IF(Table2[[#This Row],[Spent]]&gt;Table2[[#This Row],[Raised]],"Big Spender", Table2[[#This Row],[Raised]]-Table2[[#This Row],[Spent]])</f>
        <v>32.699999999999818</v>
      </c>
    </row>
    <row r="106" spans="1:8" x14ac:dyDescent="0.25">
      <c r="A106" s="13" t="s">
        <v>162</v>
      </c>
      <c r="B106">
        <v>41</v>
      </c>
      <c r="C106">
        <v>8260</v>
      </c>
      <c r="D106">
        <v>7386.93</v>
      </c>
      <c r="E106" s="13" t="s">
        <v>198</v>
      </c>
      <c r="F106" s="1">
        <f>RANK(Table2[[#This Row],[Spent]],Table2[Spent])</f>
        <v>110</v>
      </c>
      <c r="G106" s="1">
        <f>RANK(Table2[[#This Row],[Raised]],Table2[Raised],)</f>
        <v>114</v>
      </c>
      <c r="H106" s="1">
        <f>IF(Table2[[#This Row],[Spent]]&gt;Table2[[#This Row],[Raised]],"Big Spender", Table2[[#This Row],[Raised]]-Table2[[#This Row],[Spent]])</f>
        <v>873.06999999999971</v>
      </c>
    </row>
    <row r="107" spans="1:8" x14ac:dyDescent="0.25">
      <c r="A107" s="13" t="s">
        <v>163</v>
      </c>
      <c r="B107">
        <v>42</v>
      </c>
      <c r="C107">
        <v>18269</v>
      </c>
      <c r="D107">
        <v>14637.19</v>
      </c>
      <c r="E107" s="13" t="s">
        <v>196</v>
      </c>
      <c r="F107" s="1">
        <f>RANK(Table2[[#This Row],[Spent]],Table2[Spent])</f>
        <v>75</v>
      </c>
      <c r="G107" s="1">
        <f>RANK(Table2[[#This Row],[Raised]],Table2[Raised],)</f>
        <v>75</v>
      </c>
      <c r="H107" s="1">
        <f>IF(Table2[[#This Row],[Spent]]&gt;Table2[[#This Row],[Raised]],"Big Spender", Table2[[#This Row],[Raised]]-Table2[[#This Row],[Spent]])</f>
        <v>3631.8099999999995</v>
      </c>
    </row>
    <row r="108" spans="1:8" x14ac:dyDescent="0.25">
      <c r="A108" s="13" t="s">
        <v>164</v>
      </c>
      <c r="B108">
        <v>42</v>
      </c>
      <c r="C108">
        <v>13210</v>
      </c>
      <c r="D108">
        <v>11175.49</v>
      </c>
      <c r="E108" s="13" t="s">
        <v>197</v>
      </c>
      <c r="F108" s="1">
        <f>RANK(Table2[[#This Row],[Spent]],Table2[Spent])</f>
        <v>93</v>
      </c>
      <c r="G108" s="1">
        <f>RANK(Table2[[#This Row],[Raised]],Table2[Raised],)</f>
        <v>96</v>
      </c>
      <c r="H108" s="1">
        <f>IF(Table2[[#This Row],[Spent]]&gt;Table2[[#This Row],[Raised]],"Big Spender", Table2[[#This Row],[Raised]]-Table2[[#This Row],[Spent]])</f>
        <v>2034.5100000000002</v>
      </c>
    </row>
    <row r="109" spans="1:8" x14ac:dyDescent="0.25">
      <c r="A109" s="13" t="s">
        <v>165</v>
      </c>
      <c r="B109">
        <v>43</v>
      </c>
      <c r="C109">
        <v>58191.17</v>
      </c>
      <c r="D109">
        <v>44469.16</v>
      </c>
      <c r="E109" s="13" t="s">
        <v>196</v>
      </c>
      <c r="F109" s="1">
        <f>RANK(Table2[[#This Row],[Spent]],Table2[Spent])</f>
        <v>16</v>
      </c>
      <c r="G109" s="1">
        <f>RANK(Table2[[#This Row],[Raised]],Table2[Raised],)</f>
        <v>12</v>
      </c>
      <c r="H109" s="1">
        <f>IF(Table2[[#This Row],[Spent]]&gt;Table2[[#This Row],[Raised]],"Big Spender", Table2[[#This Row],[Raised]]-Table2[[#This Row],[Spent]])</f>
        <v>13722.009999999995</v>
      </c>
    </row>
    <row r="110" spans="1:8" x14ac:dyDescent="0.25">
      <c r="A110" s="13" t="s">
        <v>166</v>
      </c>
      <c r="B110">
        <v>43</v>
      </c>
      <c r="C110">
        <v>36849.15</v>
      </c>
      <c r="D110">
        <v>31139.96</v>
      </c>
      <c r="E110" s="13" t="s">
        <v>196</v>
      </c>
      <c r="F110" s="1">
        <f>RANK(Table2[[#This Row],[Spent]],Table2[Spent])</f>
        <v>37</v>
      </c>
      <c r="G110" s="1">
        <f>RANK(Table2[[#This Row],[Raised]],Table2[Raised],)</f>
        <v>35</v>
      </c>
      <c r="H110" s="1">
        <f>IF(Table2[[#This Row],[Spent]]&gt;Table2[[#This Row],[Raised]],"Big Spender", Table2[[#This Row],[Raised]]-Table2[[#This Row],[Spent]])</f>
        <v>5709.1900000000023</v>
      </c>
    </row>
    <row r="111" spans="1:8" x14ac:dyDescent="0.25">
      <c r="A111" s="13" t="s">
        <v>167</v>
      </c>
      <c r="B111">
        <v>43</v>
      </c>
      <c r="C111">
        <v>34421.14</v>
      </c>
      <c r="D111">
        <v>29014.34</v>
      </c>
      <c r="E111" s="13" t="s">
        <v>196</v>
      </c>
      <c r="F111" s="1">
        <f>RANK(Table2[[#This Row],[Spent]],Table2[Spent])</f>
        <v>40</v>
      </c>
      <c r="G111" s="1">
        <f>RANK(Table2[[#This Row],[Raised]],Table2[Raised],)</f>
        <v>40</v>
      </c>
      <c r="H111" s="1">
        <f>IF(Table2[[#This Row],[Spent]]&gt;Table2[[#This Row],[Raised]],"Big Spender", Table2[[#This Row],[Raised]]-Table2[[#This Row],[Spent]])</f>
        <v>5406.7999999999993</v>
      </c>
    </row>
    <row r="112" spans="1:8" x14ac:dyDescent="0.25">
      <c r="A112" s="13" t="s">
        <v>168</v>
      </c>
      <c r="B112">
        <v>43</v>
      </c>
      <c r="C112">
        <v>20722.27</v>
      </c>
      <c r="D112">
        <v>18621.150000000001</v>
      </c>
      <c r="E112" s="13" t="s">
        <v>197</v>
      </c>
      <c r="F112" s="1">
        <f>RANK(Table2[[#This Row],[Spent]],Table2[Spent])</f>
        <v>62</v>
      </c>
      <c r="G112" s="1">
        <f>RANK(Table2[[#This Row],[Raised]],Table2[Raised],)</f>
        <v>69</v>
      </c>
      <c r="H112" s="1">
        <f>IF(Table2[[#This Row],[Spent]]&gt;Table2[[#This Row],[Raised]],"Big Spender", Table2[[#This Row],[Raised]]-Table2[[#This Row],[Spent]])</f>
        <v>2101.119999999999</v>
      </c>
    </row>
    <row r="113" spans="1:8" x14ac:dyDescent="0.25">
      <c r="A113" s="13" t="s">
        <v>169</v>
      </c>
      <c r="B113">
        <v>44</v>
      </c>
      <c r="C113">
        <v>31442</v>
      </c>
      <c r="D113">
        <v>24012.35</v>
      </c>
      <c r="E113" s="13" t="s">
        <v>196</v>
      </c>
      <c r="F113" s="1">
        <f>RANK(Table2[[#This Row],[Spent]],Table2[Spent])</f>
        <v>53</v>
      </c>
      <c r="G113" s="1">
        <f>RANK(Table2[[#This Row],[Raised]],Table2[Raised],)</f>
        <v>47</v>
      </c>
      <c r="H113" s="1">
        <f>IF(Table2[[#This Row],[Spent]]&gt;Table2[[#This Row],[Raised]],"Big Spender", Table2[[#This Row],[Raised]]-Table2[[#This Row],[Spent]])</f>
        <v>7429.6500000000015</v>
      </c>
    </row>
    <row r="114" spans="1:8" x14ac:dyDescent="0.25">
      <c r="A114" s="13" t="s">
        <v>170</v>
      </c>
      <c r="B114">
        <v>44</v>
      </c>
      <c r="C114">
        <v>116416.73</v>
      </c>
      <c r="D114">
        <v>89806.97</v>
      </c>
      <c r="E114" s="13" t="s">
        <v>196</v>
      </c>
      <c r="F114" s="1">
        <f>RANK(Table2[[#This Row],[Spent]],Table2[Spent])</f>
        <v>2</v>
      </c>
      <c r="G114" s="1">
        <f>RANK(Table2[[#This Row],[Raised]],Table2[Raised],)</f>
        <v>2</v>
      </c>
      <c r="H114" s="1">
        <f>IF(Table2[[#This Row],[Spent]]&gt;Table2[[#This Row],[Raised]],"Big Spender", Table2[[#This Row],[Raised]]-Table2[[#This Row],[Spent]])</f>
        <v>26609.759999999995</v>
      </c>
    </row>
    <row r="115" spans="1:8" x14ac:dyDescent="0.25">
      <c r="A115" s="13" t="s">
        <v>171</v>
      </c>
      <c r="B115">
        <v>44</v>
      </c>
      <c r="C115">
        <v>0</v>
      </c>
      <c r="D115">
        <v>0</v>
      </c>
      <c r="E115" s="13" t="s">
        <v>196</v>
      </c>
      <c r="F115" s="1">
        <f>RANK(Table2[[#This Row],[Spent]],Table2[Spent])</f>
        <v>137</v>
      </c>
      <c r="G115" s="1">
        <f>RANK(Table2[[#This Row],[Raised]],Table2[Raised],)</f>
        <v>138</v>
      </c>
      <c r="H115" s="1">
        <f>IF(Table2[[#This Row],[Spent]]&gt;Table2[[#This Row],[Raised]],"Big Spender", Table2[[#This Row],[Raised]]-Table2[[#This Row],[Spent]])</f>
        <v>0</v>
      </c>
    </row>
    <row r="116" spans="1:8" x14ac:dyDescent="0.25">
      <c r="A116" s="13" t="s">
        <v>172</v>
      </c>
      <c r="B116">
        <v>44</v>
      </c>
      <c r="C116">
        <v>47423.99</v>
      </c>
      <c r="D116">
        <v>39995.53</v>
      </c>
      <c r="E116" s="13" t="s">
        <v>196</v>
      </c>
      <c r="F116" s="1">
        <f>RANK(Table2[[#This Row],[Spent]],Table2[Spent])</f>
        <v>22</v>
      </c>
      <c r="G116" s="1">
        <f>RANK(Table2[[#This Row],[Raised]],Table2[Raised],)</f>
        <v>23</v>
      </c>
      <c r="H116" s="1">
        <f>IF(Table2[[#This Row],[Spent]]&gt;Table2[[#This Row],[Raised]],"Big Spender", Table2[[#This Row],[Raised]]-Table2[[#This Row],[Spent]])</f>
        <v>7428.4599999999991</v>
      </c>
    </row>
    <row r="117" spans="1:8" x14ac:dyDescent="0.25">
      <c r="A117" s="13" t="s">
        <v>173</v>
      </c>
      <c r="B117">
        <v>44</v>
      </c>
      <c r="C117">
        <v>82880</v>
      </c>
      <c r="D117">
        <v>79231.960000000006</v>
      </c>
      <c r="E117" s="13" t="s">
        <v>196</v>
      </c>
      <c r="F117" s="1">
        <f>RANK(Table2[[#This Row],[Spent]],Table2[Spent])</f>
        <v>4</v>
      </c>
      <c r="G117" s="1">
        <f>RANK(Table2[[#This Row],[Raised]],Table2[Raised],)</f>
        <v>6</v>
      </c>
      <c r="H117" s="1">
        <f>IF(Table2[[#This Row],[Spent]]&gt;Table2[[#This Row],[Raised]],"Big Spender", Table2[[#This Row],[Raised]]-Table2[[#This Row],[Spent]])</f>
        <v>3648.0399999999936</v>
      </c>
    </row>
    <row r="118" spans="1:8" x14ac:dyDescent="0.25">
      <c r="A118" s="13" t="s">
        <v>174</v>
      </c>
      <c r="B118">
        <v>44</v>
      </c>
      <c r="C118">
        <v>51235.1</v>
      </c>
      <c r="D118">
        <v>49986.63</v>
      </c>
      <c r="E118" s="13" t="s">
        <v>197</v>
      </c>
      <c r="F118" s="1">
        <f>RANK(Table2[[#This Row],[Spent]],Table2[Spent])</f>
        <v>12</v>
      </c>
      <c r="G118" s="1">
        <f>RANK(Table2[[#This Row],[Raised]],Table2[Raised],)</f>
        <v>19</v>
      </c>
      <c r="H118" s="1">
        <f>IF(Table2[[#This Row],[Spent]]&gt;Table2[[#This Row],[Raised]],"Big Spender", Table2[[#This Row],[Raised]]-Table2[[#This Row],[Spent]])</f>
        <v>1248.4700000000012</v>
      </c>
    </row>
    <row r="119" spans="1:8" x14ac:dyDescent="0.25">
      <c r="A119" s="13" t="s">
        <v>175</v>
      </c>
      <c r="B119">
        <v>44</v>
      </c>
      <c r="C119">
        <v>4849.8</v>
      </c>
      <c r="D119">
        <v>12518.01</v>
      </c>
      <c r="E119" s="13" t="s">
        <v>197</v>
      </c>
      <c r="F119" s="1">
        <f>RANK(Table2[[#This Row],[Spent]],Table2[Spent])</f>
        <v>83</v>
      </c>
      <c r="G119" s="1">
        <f>RANK(Table2[[#This Row],[Raised]],Table2[Raised],)</f>
        <v>128</v>
      </c>
      <c r="H119" s="1" t="str">
        <f>IF(Table2[[#This Row],[Spent]]&gt;Table2[[#This Row],[Raised]],"Big Spender", Table2[[#This Row],[Raised]]-Table2[[#This Row],[Spent]])</f>
        <v>Big Spender</v>
      </c>
    </row>
    <row r="120" spans="1:8" x14ac:dyDescent="0.25">
      <c r="A120" s="13" t="s">
        <v>176</v>
      </c>
      <c r="B120">
        <v>44</v>
      </c>
      <c r="C120">
        <v>12926</v>
      </c>
      <c r="D120">
        <v>12274.88</v>
      </c>
      <c r="E120" s="13" t="s">
        <v>197</v>
      </c>
      <c r="F120" s="1">
        <f>RANK(Table2[[#This Row],[Spent]],Table2[Spent])</f>
        <v>84</v>
      </c>
      <c r="G120" s="1">
        <f>RANK(Table2[[#This Row],[Raised]],Table2[Raised],)</f>
        <v>99</v>
      </c>
      <c r="H120" s="1">
        <f>IF(Table2[[#This Row],[Spent]]&gt;Table2[[#This Row],[Raised]],"Big Spender", Table2[[#This Row],[Raised]]-Table2[[#This Row],[Spent]])</f>
        <v>651.1200000000008</v>
      </c>
    </row>
    <row r="121" spans="1:8" x14ac:dyDescent="0.25">
      <c r="A121" s="13" t="s">
        <v>177</v>
      </c>
      <c r="B121">
        <v>44</v>
      </c>
      <c r="C121">
        <v>17026</v>
      </c>
      <c r="D121">
        <v>17737.45</v>
      </c>
      <c r="E121" s="13" t="s">
        <v>197</v>
      </c>
      <c r="F121" s="1">
        <f>RANK(Table2[[#This Row],[Spent]],Table2[Spent])</f>
        <v>66</v>
      </c>
      <c r="G121" s="1">
        <f>RANK(Table2[[#This Row],[Raised]],Table2[Raised],)</f>
        <v>82</v>
      </c>
      <c r="H121" s="1" t="str">
        <f>IF(Table2[[#This Row],[Spent]]&gt;Table2[[#This Row],[Raised]],"Big Spender", Table2[[#This Row],[Raised]]-Table2[[#This Row],[Spent]])</f>
        <v>Big Spender</v>
      </c>
    </row>
    <row r="122" spans="1:8" x14ac:dyDescent="0.25">
      <c r="A122" s="13" t="s">
        <v>178</v>
      </c>
      <c r="B122">
        <v>45</v>
      </c>
      <c r="C122">
        <v>13155.78</v>
      </c>
      <c r="D122">
        <v>5936.78</v>
      </c>
      <c r="E122" s="13" t="s">
        <v>196</v>
      </c>
      <c r="F122" s="1">
        <f>RANK(Table2[[#This Row],[Spent]],Table2[Spent])</f>
        <v>116</v>
      </c>
      <c r="G122" s="1">
        <f>RANK(Table2[[#This Row],[Raised]],Table2[Raised],)</f>
        <v>97</v>
      </c>
      <c r="H122" s="1">
        <f>IF(Table2[[#This Row],[Spent]]&gt;Table2[[#This Row],[Raised]],"Big Spender", Table2[[#This Row],[Raised]]-Table2[[#This Row],[Spent]])</f>
        <v>7219.0000000000009</v>
      </c>
    </row>
    <row r="123" spans="1:8" x14ac:dyDescent="0.25">
      <c r="A123" s="13" t="s">
        <v>179</v>
      </c>
      <c r="B123">
        <v>46</v>
      </c>
      <c r="C123">
        <v>13082.41</v>
      </c>
      <c r="D123">
        <v>11334.22</v>
      </c>
      <c r="E123" s="13" t="s">
        <v>196</v>
      </c>
      <c r="F123" s="1">
        <f>RANK(Table2[[#This Row],[Spent]],Table2[Spent])</f>
        <v>91</v>
      </c>
      <c r="G123" s="1">
        <f>RANK(Table2[[#This Row],[Raised]],Table2[Raised],)</f>
        <v>98</v>
      </c>
      <c r="H123" s="1">
        <f>IF(Table2[[#This Row],[Spent]]&gt;Table2[[#This Row],[Raised]],"Big Spender", Table2[[#This Row],[Raised]]-Table2[[#This Row],[Spent]])</f>
        <v>1748.1900000000005</v>
      </c>
    </row>
    <row r="124" spans="1:8" x14ac:dyDescent="0.25">
      <c r="A124" s="13" t="s">
        <v>180</v>
      </c>
      <c r="B124">
        <v>46</v>
      </c>
      <c r="C124">
        <v>11229.95</v>
      </c>
      <c r="D124">
        <v>11196.61</v>
      </c>
      <c r="E124" s="13" t="s">
        <v>197</v>
      </c>
      <c r="F124" s="1">
        <f>RANK(Table2[[#This Row],[Spent]],Table2[Spent])</f>
        <v>92</v>
      </c>
      <c r="G124" s="1">
        <f>RANK(Table2[[#This Row],[Raised]],Table2[Raised],)</f>
        <v>104</v>
      </c>
      <c r="H124" s="1">
        <f>IF(Table2[[#This Row],[Spent]]&gt;Table2[[#This Row],[Raised]],"Big Spender", Table2[[#This Row],[Raised]]-Table2[[#This Row],[Spent]])</f>
        <v>33.340000000000146</v>
      </c>
    </row>
    <row r="125" spans="1:8" x14ac:dyDescent="0.25">
      <c r="A125" s="13" t="s">
        <v>181</v>
      </c>
      <c r="B125">
        <v>47</v>
      </c>
      <c r="C125">
        <v>46527.34</v>
      </c>
      <c r="D125">
        <v>22549.33</v>
      </c>
      <c r="E125" s="13" t="s">
        <v>196</v>
      </c>
      <c r="F125" s="1">
        <f>RANK(Table2[[#This Row],[Spent]],Table2[Spent])</f>
        <v>56</v>
      </c>
      <c r="G125" s="1">
        <f>RANK(Table2[[#This Row],[Raised]],Table2[Raised],)</f>
        <v>24</v>
      </c>
      <c r="H125" s="1">
        <f>IF(Table2[[#This Row],[Spent]]&gt;Table2[[#This Row],[Raised]],"Big Spender", Table2[[#This Row],[Raised]]-Table2[[#This Row],[Spent]])</f>
        <v>23978.009999999995</v>
      </c>
    </row>
    <row r="126" spans="1:8" x14ac:dyDescent="0.25">
      <c r="A126" s="13" t="s">
        <v>182</v>
      </c>
      <c r="B126">
        <v>49</v>
      </c>
      <c r="C126">
        <v>2025</v>
      </c>
      <c r="D126">
        <v>2025</v>
      </c>
      <c r="E126" s="13" t="s">
        <v>196</v>
      </c>
      <c r="F126" s="1">
        <f>RANK(Table2[[#This Row],[Spent]],Table2[Spent])</f>
        <v>129</v>
      </c>
      <c r="G126" s="1">
        <f>RANK(Table2[[#This Row],[Raised]],Table2[Raised],)</f>
        <v>135</v>
      </c>
      <c r="H126" s="1">
        <f>IF(Table2[[#This Row],[Spent]]&gt;Table2[[#This Row],[Raised]],"Big Spender", Table2[[#This Row],[Raised]]-Table2[[#This Row],[Spent]])</f>
        <v>0</v>
      </c>
    </row>
    <row r="127" spans="1:8" x14ac:dyDescent="0.25">
      <c r="A127" s="13" t="s">
        <v>183</v>
      </c>
      <c r="B127">
        <v>49</v>
      </c>
      <c r="C127">
        <v>8988.9599999999991</v>
      </c>
      <c r="D127">
        <v>7545.9</v>
      </c>
      <c r="E127" s="13" t="s">
        <v>197</v>
      </c>
      <c r="F127" s="1">
        <f>RANK(Table2[[#This Row],[Spent]],Table2[Spent])</f>
        <v>109</v>
      </c>
      <c r="G127" s="1">
        <f>RANK(Table2[[#This Row],[Raised]],Table2[Raised],)</f>
        <v>113</v>
      </c>
      <c r="H127" s="1">
        <f>IF(Table2[[#This Row],[Spent]]&gt;Table2[[#This Row],[Raised]],"Big Spender", Table2[[#This Row],[Raised]]-Table2[[#This Row],[Spent]])</f>
        <v>1443.0599999999995</v>
      </c>
    </row>
    <row r="128" spans="1:8" x14ac:dyDescent="0.25">
      <c r="A128" s="13" t="s">
        <v>184</v>
      </c>
      <c r="B128">
        <v>50</v>
      </c>
      <c r="C128">
        <v>9211.5</v>
      </c>
      <c r="D128">
        <v>5645.28</v>
      </c>
      <c r="E128" s="13" t="s">
        <v>196</v>
      </c>
      <c r="F128" s="1">
        <f>RANK(Table2[[#This Row],[Spent]],Table2[Spent])</f>
        <v>118</v>
      </c>
      <c r="G128" s="1">
        <f>RANK(Table2[[#This Row],[Raised]],Table2[Raised],)</f>
        <v>112</v>
      </c>
      <c r="H128" s="1">
        <f>IF(Table2[[#This Row],[Spent]]&gt;Table2[[#This Row],[Raised]],"Big Spender", Table2[[#This Row],[Raised]]-Table2[[#This Row],[Spent]])</f>
        <v>3566.2200000000003</v>
      </c>
    </row>
    <row r="129" spans="1:8" x14ac:dyDescent="0.25">
      <c r="A129" s="13" t="s">
        <v>185</v>
      </c>
      <c r="B129">
        <v>50</v>
      </c>
      <c r="C129">
        <v>19616.41</v>
      </c>
      <c r="D129">
        <v>14783.89</v>
      </c>
      <c r="E129" s="13" t="s">
        <v>197</v>
      </c>
      <c r="F129" s="1">
        <f>RANK(Table2[[#This Row],[Spent]],Table2[Spent])</f>
        <v>74</v>
      </c>
      <c r="G129" s="1">
        <f>RANK(Table2[[#This Row],[Raised]],Table2[Raised],)</f>
        <v>73</v>
      </c>
      <c r="H129" s="1">
        <f>IF(Table2[[#This Row],[Spent]]&gt;Table2[[#This Row],[Raised]],"Big Spender", Table2[[#This Row],[Raised]]-Table2[[#This Row],[Spent]])</f>
        <v>4832.5200000000004</v>
      </c>
    </row>
    <row r="130" spans="1:8" x14ac:dyDescent="0.25">
      <c r="A130" s="13" t="s">
        <v>186</v>
      </c>
      <c r="B130">
        <v>51</v>
      </c>
      <c r="C130">
        <v>13293.54</v>
      </c>
      <c r="D130">
        <v>7878.59</v>
      </c>
      <c r="E130" s="13" t="s">
        <v>197</v>
      </c>
      <c r="F130" s="1">
        <f>RANK(Table2[[#This Row],[Spent]],Table2[Spent])</f>
        <v>107</v>
      </c>
      <c r="G130" s="1">
        <f>RANK(Table2[[#This Row],[Raised]],Table2[Raised],)</f>
        <v>95</v>
      </c>
      <c r="H130" s="1">
        <f>IF(Table2[[#This Row],[Spent]]&gt;Table2[[#This Row],[Raised]],"Big Spender", Table2[[#This Row],[Raised]]-Table2[[#This Row],[Spent]])</f>
        <v>5414.9500000000007</v>
      </c>
    </row>
    <row r="131" spans="1:8" x14ac:dyDescent="0.25">
      <c r="A131" s="13" t="s">
        <v>187</v>
      </c>
      <c r="B131">
        <v>52</v>
      </c>
      <c r="C131">
        <v>6912.61</v>
      </c>
      <c r="D131">
        <v>3275</v>
      </c>
      <c r="E131" s="13" t="s">
        <v>197</v>
      </c>
      <c r="F131" s="1">
        <f>RANK(Table2[[#This Row],[Spent]],Table2[Spent])</f>
        <v>123</v>
      </c>
      <c r="G131" s="1">
        <f>RANK(Table2[[#This Row],[Raised]],Table2[Raised],)</f>
        <v>123</v>
      </c>
      <c r="H131" s="1">
        <f>IF(Table2[[#This Row],[Spent]]&gt;Table2[[#This Row],[Raised]],"Big Spender", Table2[[#This Row],[Raised]]-Table2[[#This Row],[Spent]])</f>
        <v>3637.6099999999997</v>
      </c>
    </row>
    <row r="132" spans="1:8" x14ac:dyDescent="0.25">
      <c r="A132" s="13" t="s">
        <v>188</v>
      </c>
      <c r="B132">
        <v>53</v>
      </c>
      <c r="C132">
        <v>28367</v>
      </c>
      <c r="D132">
        <v>26919.18</v>
      </c>
      <c r="E132" s="13" t="s">
        <v>197</v>
      </c>
      <c r="F132" s="1">
        <f>RANK(Table2[[#This Row],[Spent]],Table2[Spent])</f>
        <v>47</v>
      </c>
      <c r="G132" s="1">
        <f>RANK(Table2[[#This Row],[Raised]],Table2[Raised],)</f>
        <v>52</v>
      </c>
      <c r="H132" s="1">
        <f>IF(Table2[[#This Row],[Spent]]&gt;Table2[[#This Row],[Raised]],"Big Spender", Table2[[#This Row],[Raised]]-Table2[[#This Row],[Spent]])</f>
        <v>1447.8199999999997</v>
      </c>
    </row>
    <row r="133" spans="1:8" x14ac:dyDescent="0.25">
      <c r="A133" s="13" t="s">
        <v>189</v>
      </c>
      <c r="B133">
        <v>54</v>
      </c>
      <c r="C133">
        <v>9400</v>
      </c>
      <c r="D133">
        <v>1212.73</v>
      </c>
      <c r="E133" s="13" t="s">
        <v>197</v>
      </c>
      <c r="F133" s="1">
        <f>RANK(Table2[[#This Row],[Spent]],Table2[Spent])</f>
        <v>132</v>
      </c>
      <c r="G133" s="1">
        <f>RANK(Table2[[#This Row],[Raised]],Table2[Raised],)</f>
        <v>111</v>
      </c>
      <c r="H133" s="1">
        <f>IF(Table2[[#This Row],[Spent]]&gt;Table2[[#This Row],[Raised]],"Big Spender", Table2[[#This Row],[Raised]]-Table2[[#This Row],[Spent]])</f>
        <v>8187.27</v>
      </c>
    </row>
    <row r="134" spans="1:8" x14ac:dyDescent="0.25">
      <c r="A134" s="13" t="s">
        <v>190</v>
      </c>
      <c r="B134">
        <v>55</v>
      </c>
      <c r="C134">
        <v>11682.51</v>
      </c>
      <c r="D134">
        <v>3080</v>
      </c>
      <c r="E134" s="13" t="s">
        <v>197</v>
      </c>
      <c r="F134" s="1">
        <f>RANK(Table2[[#This Row],[Spent]],Table2[Spent])</f>
        <v>125</v>
      </c>
      <c r="G134" s="1">
        <f>RANK(Table2[[#This Row],[Raised]],Table2[Raised],)</f>
        <v>103</v>
      </c>
      <c r="H134" s="1">
        <f>IF(Table2[[#This Row],[Spent]]&gt;Table2[[#This Row],[Raised]],"Big Spender", Table2[[#This Row],[Raised]]-Table2[[#This Row],[Spent]])</f>
        <v>8602.51</v>
      </c>
    </row>
    <row r="135" spans="1:8" x14ac:dyDescent="0.25">
      <c r="A135" s="13" t="s">
        <v>191</v>
      </c>
      <c r="B135">
        <v>56</v>
      </c>
      <c r="C135">
        <v>23525.42</v>
      </c>
      <c r="D135">
        <v>17829.349999999999</v>
      </c>
      <c r="E135" s="13" t="s">
        <v>196</v>
      </c>
      <c r="F135" s="1">
        <f>RANK(Table2[[#This Row],[Spent]],Table2[Spent])</f>
        <v>64</v>
      </c>
      <c r="G135" s="1">
        <f>RANK(Table2[[#This Row],[Raised]],Table2[Raised],)</f>
        <v>61</v>
      </c>
      <c r="H135" s="1">
        <f>IF(Table2[[#This Row],[Spent]]&gt;Table2[[#This Row],[Raised]],"Big Spender", Table2[[#This Row],[Raised]]-Table2[[#This Row],[Spent]])</f>
        <v>5696.07</v>
      </c>
    </row>
    <row r="136" spans="1:8" x14ac:dyDescent="0.25">
      <c r="A136" s="13" t="s">
        <v>192</v>
      </c>
      <c r="B136">
        <v>57</v>
      </c>
      <c r="C136">
        <v>33300</v>
      </c>
      <c r="D136">
        <v>37941.01</v>
      </c>
      <c r="E136" s="13" t="s">
        <v>196</v>
      </c>
      <c r="F136" s="1">
        <f>RANK(Table2[[#This Row],[Spent]],Table2[Spent])</f>
        <v>27</v>
      </c>
      <c r="G136" s="1">
        <f>RANK(Table2[[#This Row],[Raised]],Table2[Raised],)</f>
        <v>43</v>
      </c>
      <c r="H136" s="1" t="str">
        <f>IF(Table2[[#This Row],[Spent]]&gt;Table2[[#This Row],[Raised]],"Big Spender", Table2[[#This Row],[Raised]]-Table2[[#This Row],[Spent]])</f>
        <v>Big Spender</v>
      </c>
    </row>
    <row r="137" spans="1:8" x14ac:dyDescent="0.25">
      <c r="A137" s="13" t="s">
        <v>193</v>
      </c>
      <c r="B137">
        <v>57</v>
      </c>
      <c r="C137">
        <v>12515.7</v>
      </c>
      <c r="D137">
        <v>10611.77</v>
      </c>
      <c r="E137" s="13" t="s">
        <v>197</v>
      </c>
      <c r="F137" s="1">
        <f>RANK(Table2[[#This Row],[Spent]],Table2[Spent])</f>
        <v>97</v>
      </c>
      <c r="G137" s="1">
        <f>RANK(Table2[[#This Row],[Raised]],Table2[Raised],)</f>
        <v>100</v>
      </c>
      <c r="H137" s="1">
        <f>IF(Table2[[#This Row],[Spent]]&gt;Table2[[#This Row],[Raised]],"Big Spender", Table2[[#This Row],[Raised]]-Table2[[#This Row],[Spent]])</f>
        <v>1903.9300000000003</v>
      </c>
    </row>
    <row r="138" spans="1:8" x14ac:dyDescent="0.25">
      <c r="A138" s="13" t="s">
        <v>194</v>
      </c>
      <c r="B138">
        <v>58</v>
      </c>
      <c r="C138">
        <v>33300.94</v>
      </c>
      <c r="D138">
        <v>24151.33</v>
      </c>
      <c r="E138" s="13" t="s">
        <v>196</v>
      </c>
      <c r="F138" s="1">
        <f>RANK(Table2[[#This Row],[Spent]],Table2[Spent])</f>
        <v>52</v>
      </c>
      <c r="G138" s="1">
        <f>RANK(Table2[[#This Row],[Raised]],Table2[Raised],)</f>
        <v>42</v>
      </c>
      <c r="H138" s="1">
        <f>IF(Table2[[#This Row],[Spent]]&gt;Table2[[#This Row],[Raised]],"Big Spender", Table2[[#This Row],[Raised]]-Table2[[#This Row],[Spent]])</f>
        <v>9149.61</v>
      </c>
    </row>
    <row r="139" spans="1:8" x14ac:dyDescent="0.25">
      <c r="A139" s="13" t="s">
        <v>195</v>
      </c>
      <c r="B139">
        <v>58</v>
      </c>
      <c r="C139">
        <v>28990</v>
      </c>
      <c r="D139">
        <v>27760.73</v>
      </c>
      <c r="E139" s="13" t="s">
        <v>197</v>
      </c>
      <c r="F139" s="1">
        <f>RANK(Table2[[#This Row],[Spent]],Table2[Spent])</f>
        <v>44</v>
      </c>
      <c r="G139" s="1">
        <f>RANK(Table2[[#This Row],[Raised]],Table2[Raised],)</f>
        <v>51</v>
      </c>
      <c r="H139" s="1">
        <f>IF(Table2[[#This Row],[Spent]]&gt;Table2[[#This Row],[Raised]],"Big Spender", Table2[[#This Row],[Raised]]-Table2[[#This Row],[Spent]])</f>
        <v>1229.2700000000004</v>
      </c>
    </row>
  </sheetData>
  <conditionalFormatting sqref="C2:C139">
    <cfRule type="top10" dxfId="1" priority="2" percent="1" rank="10"/>
  </conditionalFormatting>
  <conditionalFormatting sqref="D2:D139">
    <cfRule type="top10" dxfId="0" priority="1" percent="1" rank="10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3" zoomScale="115" zoomScaleNormal="115" workbookViewId="0">
      <selection activeCell="P34" sqref="P34"/>
    </sheetView>
  </sheetViews>
  <sheetFormatPr defaultRowHeight="15" x14ac:dyDescent="0.25"/>
  <cols>
    <col min="1" max="9" width="3.28515625" bestFit="1" customWidth="1"/>
    <col min="10" max="13" width="4.28515625" bestFit="1" customWidth="1"/>
  </cols>
  <sheetData>
    <row r="1" spans="1:13" x14ac:dyDescent="0.25"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</row>
    <row r="2" spans="1:13" x14ac:dyDescent="0.25">
      <c r="A2" s="14">
        <v>1</v>
      </c>
      <c r="B2">
        <f>$A2*B$1</f>
        <v>1</v>
      </c>
      <c r="C2">
        <f t="shared" ref="C2:M2" si="0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</row>
    <row r="3" spans="1:13" x14ac:dyDescent="0.25">
      <c r="A3" s="14">
        <v>2</v>
      </c>
      <c r="B3">
        <f t="shared" ref="B3:M13" si="1">$A3*B$1</f>
        <v>2</v>
      </c>
      <c r="C3">
        <f t="shared" si="1"/>
        <v>4</v>
      </c>
      <c r="D3">
        <f t="shared" si="1"/>
        <v>6</v>
      </c>
      <c r="E3">
        <f t="shared" si="1"/>
        <v>8</v>
      </c>
      <c r="F3">
        <f t="shared" si="1"/>
        <v>10</v>
      </c>
      <c r="G3">
        <f t="shared" si="1"/>
        <v>12</v>
      </c>
      <c r="H3">
        <f t="shared" si="1"/>
        <v>14</v>
      </c>
      <c r="I3">
        <f t="shared" si="1"/>
        <v>16</v>
      </c>
      <c r="J3">
        <f t="shared" si="1"/>
        <v>18</v>
      </c>
      <c r="K3">
        <f t="shared" si="1"/>
        <v>20</v>
      </c>
      <c r="L3">
        <f t="shared" si="1"/>
        <v>22</v>
      </c>
      <c r="M3">
        <f t="shared" si="1"/>
        <v>24</v>
      </c>
    </row>
    <row r="4" spans="1:13" x14ac:dyDescent="0.25">
      <c r="A4" s="14">
        <v>3</v>
      </c>
      <c r="B4">
        <f t="shared" si="1"/>
        <v>3</v>
      </c>
      <c r="C4">
        <f t="shared" si="1"/>
        <v>6</v>
      </c>
      <c r="D4">
        <f t="shared" si="1"/>
        <v>9</v>
      </c>
      <c r="E4">
        <f t="shared" si="1"/>
        <v>12</v>
      </c>
      <c r="F4">
        <f t="shared" si="1"/>
        <v>15</v>
      </c>
      <c r="G4">
        <f t="shared" si="1"/>
        <v>18</v>
      </c>
      <c r="H4">
        <f t="shared" si="1"/>
        <v>21</v>
      </c>
      <c r="I4">
        <f t="shared" si="1"/>
        <v>24</v>
      </c>
      <c r="J4">
        <f t="shared" si="1"/>
        <v>27</v>
      </c>
      <c r="K4">
        <f t="shared" si="1"/>
        <v>30</v>
      </c>
      <c r="L4">
        <f t="shared" si="1"/>
        <v>33</v>
      </c>
      <c r="M4">
        <f t="shared" si="1"/>
        <v>36</v>
      </c>
    </row>
    <row r="5" spans="1:13" x14ac:dyDescent="0.25">
      <c r="A5" s="14">
        <v>4</v>
      </c>
      <c r="B5">
        <f t="shared" si="1"/>
        <v>4</v>
      </c>
      <c r="C5">
        <f t="shared" si="1"/>
        <v>8</v>
      </c>
      <c r="D5">
        <f t="shared" si="1"/>
        <v>12</v>
      </c>
      <c r="E5">
        <f t="shared" si="1"/>
        <v>16</v>
      </c>
      <c r="F5">
        <f t="shared" si="1"/>
        <v>20</v>
      </c>
      <c r="G5">
        <f t="shared" si="1"/>
        <v>24</v>
      </c>
      <c r="H5">
        <f t="shared" si="1"/>
        <v>28</v>
      </c>
      <c r="I5">
        <f t="shared" si="1"/>
        <v>32</v>
      </c>
      <c r="J5">
        <f t="shared" si="1"/>
        <v>36</v>
      </c>
      <c r="K5">
        <f t="shared" si="1"/>
        <v>40</v>
      </c>
      <c r="L5">
        <f t="shared" si="1"/>
        <v>44</v>
      </c>
      <c r="M5">
        <f t="shared" si="1"/>
        <v>48</v>
      </c>
    </row>
    <row r="6" spans="1:13" x14ac:dyDescent="0.25">
      <c r="A6" s="14">
        <v>5</v>
      </c>
      <c r="B6">
        <f t="shared" si="1"/>
        <v>5</v>
      </c>
      <c r="C6">
        <f t="shared" si="1"/>
        <v>10</v>
      </c>
      <c r="D6">
        <f t="shared" si="1"/>
        <v>15</v>
      </c>
      <c r="E6">
        <f t="shared" si="1"/>
        <v>20</v>
      </c>
      <c r="F6">
        <f t="shared" si="1"/>
        <v>25</v>
      </c>
      <c r="G6">
        <f t="shared" si="1"/>
        <v>30</v>
      </c>
      <c r="H6">
        <f t="shared" si="1"/>
        <v>35</v>
      </c>
      <c r="I6">
        <f t="shared" si="1"/>
        <v>40</v>
      </c>
      <c r="J6">
        <f t="shared" si="1"/>
        <v>45</v>
      </c>
      <c r="K6">
        <f t="shared" si="1"/>
        <v>50</v>
      </c>
      <c r="L6">
        <f t="shared" si="1"/>
        <v>55</v>
      </c>
      <c r="M6">
        <f t="shared" si="1"/>
        <v>60</v>
      </c>
    </row>
    <row r="7" spans="1:13" x14ac:dyDescent="0.25">
      <c r="A7" s="14">
        <v>6</v>
      </c>
      <c r="B7">
        <f t="shared" si="1"/>
        <v>6</v>
      </c>
      <c r="C7">
        <f t="shared" si="1"/>
        <v>12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36</v>
      </c>
      <c r="H7">
        <f t="shared" si="1"/>
        <v>42</v>
      </c>
      <c r="I7">
        <f t="shared" si="1"/>
        <v>48</v>
      </c>
      <c r="J7">
        <f t="shared" si="1"/>
        <v>54</v>
      </c>
      <c r="K7">
        <f t="shared" si="1"/>
        <v>60</v>
      </c>
      <c r="L7">
        <f t="shared" si="1"/>
        <v>66</v>
      </c>
      <c r="M7">
        <f t="shared" si="1"/>
        <v>72</v>
      </c>
    </row>
    <row r="8" spans="1:13" x14ac:dyDescent="0.25">
      <c r="A8" s="14">
        <v>7</v>
      </c>
      <c r="B8">
        <f t="shared" si="1"/>
        <v>7</v>
      </c>
      <c r="C8">
        <f t="shared" si="1"/>
        <v>14</v>
      </c>
      <c r="D8">
        <f t="shared" si="1"/>
        <v>21</v>
      </c>
      <c r="E8">
        <f t="shared" si="1"/>
        <v>28</v>
      </c>
      <c r="F8">
        <f t="shared" si="1"/>
        <v>35</v>
      </c>
      <c r="G8">
        <f t="shared" si="1"/>
        <v>42</v>
      </c>
      <c r="H8">
        <f t="shared" si="1"/>
        <v>49</v>
      </c>
      <c r="I8">
        <f t="shared" si="1"/>
        <v>56</v>
      </c>
      <c r="J8">
        <f t="shared" si="1"/>
        <v>63</v>
      </c>
      <c r="K8">
        <f t="shared" si="1"/>
        <v>70</v>
      </c>
      <c r="L8">
        <f t="shared" si="1"/>
        <v>77</v>
      </c>
      <c r="M8">
        <f t="shared" si="1"/>
        <v>84</v>
      </c>
    </row>
    <row r="9" spans="1:13" x14ac:dyDescent="0.25">
      <c r="A9" s="14">
        <v>8</v>
      </c>
      <c r="B9">
        <f t="shared" si="1"/>
        <v>8</v>
      </c>
      <c r="C9">
        <f t="shared" si="1"/>
        <v>16</v>
      </c>
      <c r="D9">
        <f t="shared" si="1"/>
        <v>24</v>
      </c>
      <c r="E9">
        <f t="shared" si="1"/>
        <v>32</v>
      </c>
      <c r="F9">
        <f t="shared" si="1"/>
        <v>40</v>
      </c>
      <c r="G9">
        <f t="shared" si="1"/>
        <v>48</v>
      </c>
      <c r="H9">
        <f t="shared" si="1"/>
        <v>56</v>
      </c>
      <c r="I9">
        <f t="shared" si="1"/>
        <v>64</v>
      </c>
      <c r="J9">
        <f t="shared" si="1"/>
        <v>72</v>
      </c>
      <c r="K9">
        <f t="shared" si="1"/>
        <v>80</v>
      </c>
      <c r="L9">
        <f t="shared" si="1"/>
        <v>88</v>
      </c>
      <c r="M9">
        <f t="shared" si="1"/>
        <v>96</v>
      </c>
    </row>
    <row r="10" spans="1:13" x14ac:dyDescent="0.25">
      <c r="A10" s="14">
        <v>9</v>
      </c>
      <c r="B10">
        <f t="shared" si="1"/>
        <v>9</v>
      </c>
      <c r="C10">
        <f t="shared" si="1"/>
        <v>18</v>
      </c>
      <c r="D10">
        <f t="shared" si="1"/>
        <v>27</v>
      </c>
      <c r="E10">
        <f t="shared" si="1"/>
        <v>36</v>
      </c>
      <c r="F10">
        <f t="shared" si="1"/>
        <v>45</v>
      </c>
      <c r="G10">
        <f t="shared" si="1"/>
        <v>54</v>
      </c>
      <c r="H10">
        <f t="shared" si="1"/>
        <v>63</v>
      </c>
      <c r="I10">
        <f t="shared" si="1"/>
        <v>72</v>
      </c>
      <c r="J10">
        <f t="shared" si="1"/>
        <v>81</v>
      </c>
      <c r="K10">
        <f t="shared" si="1"/>
        <v>90</v>
      </c>
      <c r="L10">
        <f t="shared" si="1"/>
        <v>99</v>
      </c>
      <c r="M10">
        <f t="shared" si="1"/>
        <v>108</v>
      </c>
    </row>
    <row r="11" spans="1:13" x14ac:dyDescent="0.25">
      <c r="A11" s="14">
        <v>10</v>
      </c>
      <c r="B11">
        <f t="shared" si="1"/>
        <v>10</v>
      </c>
      <c r="C11">
        <f t="shared" si="1"/>
        <v>20</v>
      </c>
      <c r="D11">
        <f t="shared" si="1"/>
        <v>30</v>
      </c>
      <c r="E11">
        <f t="shared" si="1"/>
        <v>40</v>
      </c>
      <c r="F11">
        <f t="shared" si="1"/>
        <v>50</v>
      </c>
      <c r="G11">
        <f t="shared" si="1"/>
        <v>60</v>
      </c>
      <c r="H11">
        <f t="shared" si="1"/>
        <v>70</v>
      </c>
      <c r="I11">
        <f t="shared" si="1"/>
        <v>80</v>
      </c>
      <c r="J11">
        <f t="shared" si="1"/>
        <v>90</v>
      </c>
      <c r="K11">
        <f t="shared" si="1"/>
        <v>100</v>
      </c>
      <c r="L11">
        <f t="shared" si="1"/>
        <v>110</v>
      </c>
      <c r="M11">
        <f t="shared" si="1"/>
        <v>120</v>
      </c>
    </row>
    <row r="12" spans="1:13" x14ac:dyDescent="0.25">
      <c r="A12" s="14">
        <v>11</v>
      </c>
      <c r="B12">
        <f t="shared" si="1"/>
        <v>11</v>
      </c>
      <c r="C12">
        <f t="shared" si="1"/>
        <v>22</v>
      </c>
      <c r="D12">
        <f t="shared" si="1"/>
        <v>33</v>
      </c>
      <c r="E12">
        <f t="shared" si="1"/>
        <v>44</v>
      </c>
      <c r="F12">
        <f t="shared" si="1"/>
        <v>55</v>
      </c>
      <c r="G12">
        <f t="shared" si="1"/>
        <v>66</v>
      </c>
      <c r="H12">
        <f t="shared" si="1"/>
        <v>77</v>
      </c>
      <c r="I12">
        <f t="shared" si="1"/>
        <v>88</v>
      </c>
      <c r="J12">
        <f t="shared" si="1"/>
        <v>99</v>
      </c>
      <c r="K12">
        <f t="shared" si="1"/>
        <v>110</v>
      </c>
      <c r="L12">
        <f t="shared" si="1"/>
        <v>121</v>
      </c>
      <c r="M12">
        <f t="shared" si="1"/>
        <v>132</v>
      </c>
    </row>
    <row r="13" spans="1:13" x14ac:dyDescent="0.25">
      <c r="A13" s="14">
        <v>12</v>
      </c>
      <c r="B13">
        <f t="shared" si="1"/>
        <v>12</v>
      </c>
      <c r="C13">
        <f t="shared" si="1"/>
        <v>24</v>
      </c>
      <c r="D13">
        <f t="shared" si="1"/>
        <v>36</v>
      </c>
      <c r="E13">
        <f t="shared" si="1"/>
        <v>48</v>
      </c>
      <c r="F13">
        <f t="shared" si="1"/>
        <v>60</v>
      </c>
      <c r="G13">
        <f t="shared" si="1"/>
        <v>72</v>
      </c>
      <c r="H13">
        <f t="shared" si="1"/>
        <v>84</v>
      </c>
      <c r="I13">
        <f t="shared" si="1"/>
        <v>96</v>
      </c>
      <c r="J13">
        <f t="shared" si="1"/>
        <v>108</v>
      </c>
      <c r="K13">
        <f t="shared" si="1"/>
        <v>120</v>
      </c>
      <c r="L13">
        <f t="shared" si="1"/>
        <v>132</v>
      </c>
      <c r="M13">
        <f t="shared" si="1"/>
        <v>144</v>
      </c>
    </row>
    <row r="16" spans="1:13" x14ac:dyDescent="0.25">
      <c r="A16" t="s">
        <v>208</v>
      </c>
    </row>
    <row r="17" spans="1:12" x14ac:dyDescent="0.25">
      <c r="A17" t="s">
        <v>209</v>
      </c>
      <c r="L17" t="s">
        <v>213</v>
      </c>
    </row>
    <row r="18" spans="1:12" x14ac:dyDescent="0.25">
      <c r="A18" t="s">
        <v>210</v>
      </c>
      <c r="L18" t="s">
        <v>214</v>
      </c>
    </row>
    <row r="19" spans="1:12" x14ac:dyDescent="0.25">
      <c r="A19" t="s">
        <v>211</v>
      </c>
      <c r="L19" t="s">
        <v>215</v>
      </c>
    </row>
    <row r="20" spans="1:12" x14ac:dyDescent="0.25">
      <c r="A20" t="s">
        <v>212</v>
      </c>
      <c r="L20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="85" zoomScaleNormal="85" workbookViewId="0">
      <selection sqref="A1:C7"/>
    </sheetView>
  </sheetViews>
  <sheetFormatPr defaultRowHeight="15" x14ac:dyDescent="0.25"/>
  <cols>
    <col min="1" max="1" width="31.140625" bestFit="1" customWidth="1"/>
    <col min="2" max="2" width="10.5703125" bestFit="1" customWidth="1"/>
    <col min="4" max="4" width="15.28515625" bestFit="1" customWidth="1"/>
    <col min="5" max="5" width="17.42578125" bestFit="1" customWidth="1"/>
    <col min="6" max="6" width="16.85546875" bestFit="1" customWidth="1"/>
    <col min="7" max="7" width="11.140625" bestFit="1" customWidth="1"/>
    <col min="8" max="8" width="10" bestFit="1" customWidth="1"/>
    <col min="9" max="9" width="14.42578125" bestFit="1" customWidth="1"/>
  </cols>
  <sheetData>
    <row r="1" spans="1:9" x14ac:dyDescent="0.25">
      <c r="A1" t="s">
        <v>217</v>
      </c>
      <c r="B1" s="5">
        <v>24000</v>
      </c>
    </row>
    <row r="2" spans="1:9" x14ac:dyDescent="0.25">
      <c r="A2" t="s">
        <v>218</v>
      </c>
      <c r="B2" s="10">
        <v>6.8000000000000005E-2</v>
      </c>
      <c r="C2" t="s">
        <v>224</v>
      </c>
    </row>
    <row r="3" spans="1:9" x14ac:dyDescent="0.25">
      <c r="A3" t="s">
        <v>219</v>
      </c>
      <c r="B3">
        <v>10</v>
      </c>
    </row>
    <row r="4" spans="1:9" x14ac:dyDescent="0.25">
      <c r="A4" t="s">
        <v>220</v>
      </c>
      <c r="B4">
        <v>12</v>
      </c>
    </row>
    <row r="5" spans="1:9" x14ac:dyDescent="0.25">
      <c r="A5" t="s">
        <v>221</v>
      </c>
      <c r="B5" s="10">
        <f>B2/B4</f>
        <v>5.6666666666666671E-3</v>
      </c>
    </row>
    <row r="6" spans="1:9" x14ac:dyDescent="0.25">
      <c r="A6" t="s">
        <v>222</v>
      </c>
      <c r="B6">
        <f>B3*B4</f>
        <v>120</v>
      </c>
    </row>
    <row r="7" spans="1:9" x14ac:dyDescent="0.25">
      <c r="A7" t="s">
        <v>223</v>
      </c>
      <c r="B7" s="15">
        <f>PMT(B5,B6,B1)</f>
        <v>-276.19279243707007</v>
      </c>
    </row>
    <row r="8" spans="1:9" x14ac:dyDescent="0.25">
      <c r="B8" s="15"/>
    </row>
    <row r="10" spans="1:9" x14ac:dyDescent="0.25">
      <c r="D10" t="s">
        <v>225</v>
      </c>
      <c r="E10" t="s">
        <v>226</v>
      </c>
      <c r="F10" t="s">
        <v>223</v>
      </c>
      <c r="G10" t="s">
        <v>227</v>
      </c>
      <c r="H10" t="s">
        <v>228</v>
      </c>
      <c r="I10" t="s">
        <v>229</v>
      </c>
    </row>
    <row r="11" spans="1:9" x14ac:dyDescent="0.25">
      <c r="D11">
        <v>1</v>
      </c>
      <c r="E11" s="5">
        <f>B1</f>
        <v>24000</v>
      </c>
      <c r="F11" s="15">
        <f>-$B$7</f>
        <v>276.19279243707007</v>
      </c>
      <c r="G11" s="15">
        <f>-PPMT($B$5,D11,$B$6,$B$1)</f>
        <v>140.19279243707007</v>
      </c>
      <c r="H11" s="15">
        <f>-IPMT($B$5,D11,$B$6,$B$1)</f>
        <v>136</v>
      </c>
      <c r="I11" s="5">
        <f>E11-G11</f>
        <v>23859.807207562932</v>
      </c>
    </row>
    <row r="12" spans="1:9" x14ac:dyDescent="0.25">
      <c r="D12">
        <v>2</v>
      </c>
      <c r="E12" s="5">
        <f>I11</f>
        <v>23859.807207562932</v>
      </c>
      <c r="F12" s="15">
        <f>-$B$7</f>
        <v>276.19279243707007</v>
      </c>
      <c r="G12" s="15">
        <f>-PPMT($B$5,D12,$B$6,$B$1)</f>
        <v>140.98721826088013</v>
      </c>
      <c r="H12" s="15">
        <f>-IPMT($B$5,D12,$B$6,$B$1)</f>
        <v>135.20557417618994</v>
      </c>
      <c r="I12" s="5">
        <f>E12-G12</f>
        <v>23718.81998930205</v>
      </c>
    </row>
    <row r="13" spans="1:9" x14ac:dyDescent="0.25">
      <c r="D13">
        <v>3</v>
      </c>
      <c r="E13" s="5">
        <f t="shared" ref="E13:E76" si="0">I12</f>
        <v>23718.81998930205</v>
      </c>
      <c r="F13" s="15">
        <f t="shared" ref="F13:F76" si="1">-$B$7</f>
        <v>276.19279243707007</v>
      </c>
      <c r="G13" s="15">
        <f t="shared" ref="G13:G76" si="2">-PPMT($B$5,D13,$B$6,$B$1)</f>
        <v>141.78614583102512</v>
      </c>
      <c r="H13" s="15">
        <f t="shared" ref="H13:H76" si="3">-IPMT($B$5,D13,$B$6,$B$1)</f>
        <v>134.40664660604497</v>
      </c>
      <c r="I13" s="5">
        <f t="shared" ref="I13:I76" si="4">E13-G13</f>
        <v>23577.033843471025</v>
      </c>
    </row>
    <row r="14" spans="1:9" x14ac:dyDescent="0.25">
      <c r="D14">
        <v>4</v>
      </c>
      <c r="E14" s="5">
        <f t="shared" si="0"/>
        <v>23577.033843471025</v>
      </c>
      <c r="F14" s="15">
        <f t="shared" si="1"/>
        <v>276.19279243707007</v>
      </c>
      <c r="G14" s="15">
        <f t="shared" si="2"/>
        <v>142.58960065740092</v>
      </c>
      <c r="H14" s="15">
        <f t="shared" si="3"/>
        <v>133.60319177966912</v>
      </c>
      <c r="I14" s="5">
        <f t="shared" si="4"/>
        <v>23434.444242813624</v>
      </c>
    </row>
    <row r="15" spans="1:9" x14ac:dyDescent="0.25">
      <c r="D15">
        <v>5</v>
      </c>
      <c r="E15" s="5">
        <f t="shared" si="0"/>
        <v>23434.444242813624</v>
      </c>
      <c r="F15" s="15">
        <f t="shared" si="1"/>
        <v>276.19279243707007</v>
      </c>
      <c r="G15" s="15">
        <f t="shared" si="2"/>
        <v>143.39760839445952</v>
      </c>
      <c r="H15" s="15">
        <f t="shared" si="3"/>
        <v>132.79518404261057</v>
      </c>
      <c r="I15" s="5">
        <f t="shared" si="4"/>
        <v>23291.046634419166</v>
      </c>
    </row>
    <row r="16" spans="1:9" x14ac:dyDescent="0.25">
      <c r="D16">
        <v>6</v>
      </c>
      <c r="E16" s="5">
        <f t="shared" si="0"/>
        <v>23291.046634419166</v>
      </c>
      <c r="F16" s="15">
        <f t="shared" si="1"/>
        <v>276.19279243707007</v>
      </c>
      <c r="G16" s="15">
        <f t="shared" si="2"/>
        <v>144.21019484202813</v>
      </c>
      <c r="H16" s="15">
        <f t="shared" si="3"/>
        <v>131.98259759504191</v>
      </c>
      <c r="I16" s="5">
        <f t="shared" si="4"/>
        <v>23146.836439577139</v>
      </c>
    </row>
    <row r="17" spans="4:9" x14ac:dyDescent="0.25">
      <c r="D17">
        <v>7</v>
      </c>
      <c r="E17" s="5">
        <f t="shared" si="0"/>
        <v>23146.836439577139</v>
      </c>
      <c r="F17" s="15">
        <f t="shared" si="1"/>
        <v>276.19279243707007</v>
      </c>
      <c r="G17" s="15">
        <f t="shared" si="2"/>
        <v>145.02738594613294</v>
      </c>
      <c r="H17" s="15">
        <f t="shared" si="3"/>
        <v>131.1654064909371</v>
      </c>
      <c r="I17" s="5">
        <f t="shared" si="4"/>
        <v>23001.809053631005</v>
      </c>
    </row>
    <row r="18" spans="4:9" x14ac:dyDescent="0.25">
      <c r="D18">
        <v>8</v>
      </c>
      <c r="E18" s="5">
        <f t="shared" si="0"/>
        <v>23001.809053631005</v>
      </c>
      <c r="F18" s="15">
        <f t="shared" si="1"/>
        <v>276.19279243707007</v>
      </c>
      <c r="G18" s="15">
        <f t="shared" si="2"/>
        <v>145.8492077998277</v>
      </c>
      <c r="H18" s="15">
        <f t="shared" si="3"/>
        <v>130.34358463724232</v>
      </c>
      <c r="I18" s="5">
        <f t="shared" si="4"/>
        <v>22855.959845831178</v>
      </c>
    </row>
    <row r="19" spans="4:9" x14ac:dyDescent="0.25">
      <c r="D19">
        <v>9</v>
      </c>
      <c r="E19" s="5">
        <f t="shared" si="0"/>
        <v>22855.959845831178</v>
      </c>
      <c r="F19" s="15">
        <f t="shared" si="1"/>
        <v>276.19279243707007</v>
      </c>
      <c r="G19" s="15">
        <f t="shared" si="2"/>
        <v>146.67568664402671</v>
      </c>
      <c r="H19" s="15">
        <f t="shared" si="3"/>
        <v>129.51710579304333</v>
      </c>
      <c r="I19" s="5">
        <f t="shared" si="4"/>
        <v>22709.284159187151</v>
      </c>
    </row>
    <row r="20" spans="4:9" x14ac:dyDescent="0.25">
      <c r="D20">
        <v>10</v>
      </c>
      <c r="E20" s="5">
        <f t="shared" si="0"/>
        <v>22709.284159187151</v>
      </c>
      <c r="F20" s="15">
        <f t="shared" si="1"/>
        <v>276.19279243707007</v>
      </c>
      <c r="G20" s="15">
        <f t="shared" si="2"/>
        <v>147.5068488683429</v>
      </c>
      <c r="H20" s="15">
        <f t="shared" si="3"/>
        <v>128.6859435687272</v>
      </c>
      <c r="I20" s="5">
        <f t="shared" si="4"/>
        <v>22561.777310318808</v>
      </c>
    </row>
    <row r="21" spans="4:9" x14ac:dyDescent="0.25">
      <c r="D21">
        <v>11</v>
      </c>
      <c r="E21" s="5">
        <f t="shared" si="0"/>
        <v>22561.777310318808</v>
      </c>
      <c r="F21" s="15">
        <f t="shared" si="1"/>
        <v>276.19279243707007</v>
      </c>
      <c r="G21" s="15">
        <f t="shared" si="2"/>
        <v>148.34272101193017</v>
      </c>
      <c r="H21" s="15">
        <f t="shared" si="3"/>
        <v>127.85007142513992</v>
      </c>
      <c r="I21" s="5">
        <f t="shared" si="4"/>
        <v>22413.434589306878</v>
      </c>
    </row>
    <row r="22" spans="4:9" x14ac:dyDescent="0.25">
      <c r="D22">
        <v>12</v>
      </c>
      <c r="E22" s="5">
        <f t="shared" si="0"/>
        <v>22413.434589306878</v>
      </c>
      <c r="F22" s="15">
        <f t="shared" si="1"/>
        <v>276.19279243707007</v>
      </c>
      <c r="G22" s="15">
        <f t="shared" si="2"/>
        <v>149.18332976433109</v>
      </c>
      <c r="H22" s="15">
        <f t="shared" si="3"/>
        <v>127.00946267273895</v>
      </c>
      <c r="I22" s="5">
        <f t="shared" si="4"/>
        <v>22264.251259542547</v>
      </c>
    </row>
    <row r="23" spans="4:9" x14ac:dyDescent="0.25">
      <c r="D23">
        <v>13</v>
      </c>
      <c r="E23" s="5">
        <f t="shared" si="0"/>
        <v>22264.251259542547</v>
      </c>
      <c r="F23" s="15">
        <f t="shared" si="1"/>
        <v>276.19279243707007</v>
      </c>
      <c r="G23" s="15">
        <f t="shared" si="2"/>
        <v>150.02870196632895</v>
      </c>
      <c r="H23" s="15">
        <f t="shared" si="3"/>
        <v>126.16409047074109</v>
      </c>
      <c r="I23" s="5">
        <f t="shared" si="4"/>
        <v>22114.222557576217</v>
      </c>
    </row>
    <row r="24" spans="4:9" x14ac:dyDescent="0.25">
      <c r="D24">
        <v>14</v>
      </c>
      <c r="E24" s="5">
        <f t="shared" si="0"/>
        <v>22114.222557576217</v>
      </c>
      <c r="F24" s="15">
        <f t="shared" si="1"/>
        <v>276.19279243707007</v>
      </c>
      <c r="G24" s="15">
        <f t="shared" si="2"/>
        <v>150.87886461080484</v>
      </c>
      <c r="H24" s="15">
        <f t="shared" si="3"/>
        <v>125.31392782626524</v>
      </c>
      <c r="I24" s="5">
        <f t="shared" si="4"/>
        <v>21963.343692965413</v>
      </c>
    </row>
    <row r="25" spans="4:9" x14ac:dyDescent="0.25">
      <c r="D25">
        <v>15</v>
      </c>
      <c r="E25" s="5">
        <f t="shared" si="0"/>
        <v>21963.343692965413</v>
      </c>
      <c r="F25" s="15">
        <f t="shared" si="1"/>
        <v>276.19279243707007</v>
      </c>
      <c r="G25" s="15">
        <f t="shared" si="2"/>
        <v>151.7338448435994</v>
      </c>
      <c r="H25" s="15">
        <f t="shared" si="3"/>
        <v>124.45894759347065</v>
      </c>
      <c r="I25" s="5">
        <f t="shared" si="4"/>
        <v>21811.609848121814</v>
      </c>
    </row>
    <row r="26" spans="4:9" x14ac:dyDescent="0.25">
      <c r="D26">
        <v>16</v>
      </c>
      <c r="E26" s="5">
        <f t="shared" si="0"/>
        <v>21811.609848121814</v>
      </c>
      <c r="F26" s="15">
        <f t="shared" si="1"/>
        <v>276.19279243707007</v>
      </c>
      <c r="G26" s="15">
        <f t="shared" si="2"/>
        <v>152.59366996437981</v>
      </c>
      <c r="H26" s="15">
        <f t="shared" si="3"/>
        <v>123.59912247269027</v>
      </c>
      <c r="I26" s="5">
        <f t="shared" si="4"/>
        <v>21659.016178157435</v>
      </c>
    </row>
    <row r="27" spans="4:9" x14ac:dyDescent="0.25">
      <c r="D27">
        <v>17</v>
      </c>
      <c r="E27" s="5">
        <f t="shared" si="0"/>
        <v>21659.016178157435</v>
      </c>
      <c r="F27" s="15">
        <f t="shared" si="1"/>
        <v>276.19279243707007</v>
      </c>
      <c r="G27" s="15">
        <f t="shared" si="2"/>
        <v>153.45836742751129</v>
      </c>
      <c r="H27" s="15">
        <f t="shared" si="3"/>
        <v>122.73442500955879</v>
      </c>
      <c r="I27" s="5">
        <f t="shared" si="4"/>
        <v>21505.557810729922</v>
      </c>
    </row>
    <row r="28" spans="4:9" x14ac:dyDescent="0.25">
      <c r="D28">
        <v>18</v>
      </c>
      <c r="E28" s="5">
        <f t="shared" si="0"/>
        <v>21505.557810729922</v>
      </c>
      <c r="F28" s="15">
        <f t="shared" si="1"/>
        <v>276.19279243707007</v>
      </c>
      <c r="G28" s="15">
        <f t="shared" si="2"/>
        <v>154.32796484293382</v>
      </c>
      <c r="H28" s="15">
        <f t="shared" si="3"/>
        <v>121.86482759413622</v>
      </c>
      <c r="I28" s="5">
        <f t="shared" si="4"/>
        <v>21351.229845886988</v>
      </c>
    </row>
    <row r="29" spans="4:9" x14ac:dyDescent="0.25">
      <c r="D29">
        <v>19</v>
      </c>
      <c r="E29" s="5">
        <f t="shared" si="0"/>
        <v>21351.229845886988</v>
      </c>
      <c r="F29" s="15">
        <f t="shared" si="1"/>
        <v>276.19279243707007</v>
      </c>
      <c r="G29" s="15">
        <f t="shared" si="2"/>
        <v>155.2024899770438</v>
      </c>
      <c r="H29" s="15">
        <f t="shared" si="3"/>
        <v>120.99030246002626</v>
      </c>
      <c r="I29" s="5">
        <f t="shared" si="4"/>
        <v>21196.027355909944</v>
      </c>
    </row>
    <row r="30" spans="4:9" x14ac:dyDescent="0.25">
      <c r="D30">
        <v>20</v>
      </c>
      <c r="E30" s="5">
        <f t="shared" si="0"/>
        <v>21196.027355909944</v>
      </c>
      <c r="F30" s="15">
        <f t="shared" si="1"/>
        <v>276.19279243707007</v>
      </c>
      <c r="G30" s="15">
        <f t="shared" si="2"/>
        <v>156.08197075358041</v>
      </c>
      <c r="H30" s="15">
        <f t="shared" si="3"/>
        <v>120.11082168348969</v>
      </c>
      <c r="I30" s="5">
        <f t="shared" si="4"/>
        <v>21039.945385156363</v>
      </c>
    </row>
    <row r="31" spans="4:9" x14ac:dyDescent="0.25">
      <c r="D31">
        <v>21</v>
      </c>
      <c r="E31" s="5">
        <f t="shared" si="0"/>
        <v>21039.945385156363</v>
      </c>
      <c r="F31" s="15">
        <f t="shared" si="1"/>
        <v>276.19279243707007</v>
      </c>
      <c r="G31" s="15">
        <f t="shared" si="2"/>
        <v>156.96643525451736</v>
      </c>
      <c r="H31" s="15">
        <f t="shared" si="3"/>
        <v>119.22635718255272</v>
      </c>
      <c r="I31" s="5">
        <f t="shared" si="4"/>
        <v>20882.978949901844</v>
      </c>
    </row>
    <row r="32" spans="4:9" x14ac:dyDescent="0.25">
      <c r="D32">
        <v>22</v>
      </c>
      <c r="E32" s="5">
        <f t="shared" si="0"/>
        <v>20882.978949901844</v>
      </c>
      <c r="F32" s="15">
        <f t="shared" si="1"/>
        <v>276.19279243707007</v>
      </c>
      <c r="G32" s="15">
        <f t="shared" si="2"/>
        <v>157.85591172095963</v>
      </c>
      <c r="H32" s="15">
        <f t="shared" si="3"/>
        <v>118.33688071611049</v>
      </c>
      <c r="I32" s="5">
        <f t="shared" si="4"/>
        <v>20725.123038180885</v>
      </c>
    </row>
    <row r="33" spans="4:9" x14ac:dyDescent="0.25">
      <c r="D33">
        <v>23</v>
      </c>
      <c r="E33" s="5">
        <f t="shared" si="0"/>
        <v>20725.123038180885</v>
      </c>
      <c r="F33" s="15">
        <f t="shared" si="1"/>
        <v>276.19279243707007</v>
      </c>
      <c r="G33" s="15">
        <f t="shared" si="2"/>
        <v>158.75042855404504</v>
      </c>
      <c r="H33" s="15">
        <f t="shared" si="3"/>
        <v>117.44236388302502</v>
      </c>
      <c r="I33" s="5">
        <f t="shared" si="4"/>
        <v>20566.37260962684</v>
      </c>
    </row>
    <row r="34" spans="4:9" x14ac:dyDescent="0.25">
      <c r="D34">
        <v>24</v>
      </c>
      <c r="E34" s="5">
        <f t="shared" si="0"/>
        <v>20566.37260962684</v>
      </c>
      <c r="F34" s="15">
        <f t="shared" si="1"/>
        <v>276.19279243707007</v>
      </c>
      <c r="G34" s="15">
        <f t="shared" si="2"/>
        <v>159.65001431585131</v>
      </c>
      <c r="H34" s="15">
        <f t="shared" si="3"/>
        <v>116.54277812121877</v>
      </c>
      <c r="I34" s="5">
        <f t="shared" si="4"/>
        <v>20406.722595310988</v>
      </c>
    </row>
    <row r="35" spans="4:9" x14ac:dyDescent="0.25">
      <c r="D35">
        <v>25</v>
      </c>
      <c r="E35" s="5">
        <f t="shared" si="0"/>
        <v>20406.722595310988</v>
      </c>
      <c r="F35" s="15">
        <f t="shared" si="1"/>
        <v>276.19279243707007</v>
      </c>
      <c r="G35" s="15">
        <f t="shared" si="2"/>
        <v>160.55469773030782</v>
      </c>
      <c r="H35" s="15">
        <f t="shared" si="3"/>
        <v>115.63809470676226</v>
      </c>
      <c r="I35" s="5">
        <f t="shared" si="4"/>
        <v>20246.167897580679</v>
      </c>
    </row>
    <row r="36" spans="4:9" x14ac:dyDescent="0.25">
      <c r="D36">
        <v>26</v>
      </c>
      <c r="E36" s="5">
        <f t="shared" si="0"/>
        <v>20246.167897580679</v>
      </c>
      <c r="F36" s="15">
        <f t="shared" si="1"/>
        <v>276.19279243707007</v>
      </c>
      <c r="G36" s="15">
        <f t="shared" si="2"/>
        <v>161.46450768411287</v>
      </c>
      <c r="H36" s="15">
        <f t="shared" si="3"/>
        <v>114.72828475295719</v>
      </c>
      <c r="I36" s="5">
        <f t="shared" si="4"/>
        <v>20084.703389896567</v>
      </c>
    </row>
    <row r="37" spans="4:9" x14ac:dyDescent="0.25">
      <c r="D37">
        <v>27</v>
      </c>
      <c r="E37" s="5">
        <f t="shared" si="0"/>
        <v>20084.703389896567</v>
      </c>
      <c r="F37" s="15">
        <f t="shared" si="1"/>
        <v>276.19279243707007</v>
      </c>
      <c r="G37" s="15">
        <f t="shared" si="2"/>
        <v>162.37947322765618</v>
      </c>
      <c r="H37" s="15">
        <f t="shared" si="3"/>
        <v>113.81331920941389</v>
      </c>
      <c r="I37" s="5">
        <f t="shared" si="4"/>
        <v>19922.323916668913</v>
      </c>
    </row>
    <row r="38" spans="4:9" x14ac:dyDescent="0.25">
      <c r="D38">
        <v>28</v>
      </c>
      <c r="E38" s="5">
        <f t="shared" si="0"/>
        <v>19922.323916668913</v>
      </c>
      <c r="F38" s="15">
        <f t="shared" si="1"/>
        <v>276.19279243707007</v>
      </c>
      <c r="G38" s="15">
        <f t="shared" si="2"/>
        <v>163.29962357594624</v>
      </c>
      <c r="H38" s="15">
        <f t="shared" si="3"/>
        <v>112.89316886112384</v>
      </c>
      <c r="I38" s="5">
        <f t="shared" si="4"/>
        <v>19759.024293092967</v>
      </c>
    </row>
    <row r="39" spans="4:9" x14ac:dyDescent="0.25">
      <c r="D39">
        <v>29</v>
      </c>
      <c r="E39" s="5">
        <f t="shared" si="0"/>
        <v>19759.024293092967</v>
      </c>
      <c r="F39" s="15">
        <f t="shared" si="1"/>
        <v>276.19279243707007</v>
      </c>
      <c r="G39" s="15">
        <f t="shared" si="2"/>
        <v>164.22498810954326</v>
      </c>
      <c r="H39" s="15">
        <f t="shared" si="3"/>
        <v>111.96780432752678</v>
      </c>
      <c r="I39" s="5">
        <f t="shared" si="4"/>
        <v>19594.799304983422</v>
      </c>
    </row>
    <row r="40" spans="4:9" x14ac:dyDescent="0.25">
      <c r="D40">
        <v>30</v>
      </c>
      <c r="E40" s="5">
        <f t="shared" si="0"/>
        <v>19594.799304983422</v>
      </c>
      <c r="F40" s="15">
        <f t="shared" si="1"/>
        <v>276.19279243707007</v>
      </c>
      <c r="G40" s="15">
        <f t="shared" si="2"/>
        <v>165.15559637549734</v>
      </c>
      <c r="H40" s="15">
        <f t="shared" si="3"/>
        <v>111.03719606157271</v>
      </c>
      <c r="I40" s="5">
        <f t="shared" si="4"/>
        <v>19429.643708607924</v>
      </c>
    </row>
    <row r="41" spans="4:9" x14ac:dyDescent="0.25">
      <c r="D41">
        <v>31</v>
      </c>
      <c r="E41" s="5">
        <f t="shared" si="0"/>
        <v>19429.643708607924</v>
      </c>
      <c r="F41" s="15">
        <f t="shared" si="1"/>
        <v>276.19279243707007</v>
      </c>
      <c r="G41" s="15">
        <f t="shared" si="2"/>
        <v>166.09147808829181</v>
      </c>
      <c r="H41" s="15">
        <f t="shared" si="3"/>
        <v>110.10131434877825</v>
      </c>
      <c r="I41" s="5">
        <f t="shared" si="4"/>
        <v>19263.552230519632</v>
      </c>
    </row>
    <row r="42" spans="4:9" x14ac:dyDescent="0.25">
      <c r="D42">
        <v>32</v>
      </c>
      <c r="E42" s="5">
        <f t="shared" si="0"/>
        <v>19263.552230519632</v>
      </c>
      <c r="F42" s="15">
        <f t="shared" si="1"/>
        <v>276.19279243707007</v>
      </c>
      <c r="G42" s="15">
        <f t="shared" si="2"/>
        <v>167.03266313079212</v>
      </c>
      <c r="H42" s="15">
        <f t="shared" si="3"/>
        <v>109.16012930627794</v>
      </c>
      <c r="I42" s="5">
        <f t="shared" si="4"/>
        <v>19096.519567388841</v>
      </c>
    </row>
    <row r="43" spans="4:9" x14ac:dyDescent="0.25">
      <c r="D43">
        <v>33</v>
      </c>
      <c r="E43" s="5">
        <f t="shared" si="0"/>
        <v>19096.519567388841</v>
      </c>
      <c r="F43" s="15">
        <f t="shared" si="1"/>
        <v>276.19279243707007</v>
      </c>
      <c r="G43" s="15">
        <f t="shared" si="2"/>
        <v>167.97918155519997</v>
      </c>
      <c r="H43" s="15">
        <f t="shared" si="3"/>
        <v>108.21361088187008</v>
      </c>
      <c r="I43" s="5">
        <f t="shared" si="4"/>
        <v>18928.540385833639</v>
      </c>
    </row>
    <row r="44" spans="4:9" x14ac:dyDescent="0.25">
      <c r="D44">
        <v>34</v>
      </c>
      <c r="E44" s="5">
        <f t="shared" si="0"/>
        <v>18928.540385833639</v>
      </c>
      <c r="F44" s="15">
        <f t="shared" si="1"/>
        <v>276.19279243707007</v>
      </c>
      <c r="G44" s="15">
        <f t="shared" si="2"/>
        <v>168.93106358401278</v>
      </c>
      <c r="H44" s="15">
        <f t="shared" si="3"/>
        <v>107.26172885305732</v>
      </c>
      <c r="I44" s="5">
        <f t="shared" si="4"/>
        <v>18759.609322249627</v>
      </c>
    </row>
    <row r="45" spans="4:9" x14ac:dyDescent="0.25">
      <c r="D45">
        <v>35</v>
      </c>
      <c r="E45" s="5">
        <f t="shared" si="0"/>
        <v>18759.609322249627</v>
      </c>
      <c r="F45" s="15">
        <f t="shared" si="1"/>
        <v>276.19279243707007</v>
      </c>
      <c r="G45" s="15">
        <f t="shared" si="2"/>
        <v>169.88833961098885</v>
      </c>
      <c r="H45" s="15">
        <f t="shared" si="3"/>
        <v>106.30445282608123</v>
      </c>
      <c r="I45" s="5">
        <f t="shared" si="4"/>
        <v>18589.720982638639</v>
      </c>
    </row>
    <row r="46" spans="4:9" x14ac:dyDescent="0.25">
      <c r="D46">
        <v>36</v>
      </c>
      <c r="E46" s="5">
        <f t="shared" si="0"/>
        <v>18589.720982638639</v>
      </c>
      <c r="F46" s="15">
        <f t="shared" si="1"/>
        <v>276.19279243707007</v>
      </c>
      <c r="G46" s="15">
        <f t="shared" si="2"/>
        <v>170.85104020211779</v>
      </c>
      <c r="H46" s="15">
        <f t="shared" si="3"/>
        <v>105.3417522349523</v>
      </c>
      <c r="I46" s="5">
        <f t="shared" si="4"/>
        <v>18418.869942436522</v>
      </c>
    </row>
    <row r="47" spans="4:9" x14ac:dyDescent="0.25">
      <c r="D47">
        <v>37</v>
      </c>
      <c r="E47" s="5">
        <f t="shared" si="0"/>
        <v>18418.869942436522</v>
      </c>
      <c r="F47" s="15">
        <f t="shared" si="1"/>
        <v>276.19279243707007</v>
      </c>
      <c r="G47" s="15">
        <f t="shared" si="2"/>
        <v>171.81919609659647</v>
      </c>
      <c r="H47" s="15">
        <f t="shared" si="3"/>
        <v>104.37359634047364</v>
      </c>
      <c r="I47" s="5">
        <f t="shared" si="4"/>
        <v>18247.050746339926</v>
      </c>
    </row>
    <row r="48" spans="4:9" x14ac:dyDescent="0.25">
      <c r="D48">
        <v>38</v>
      </c>
      <c r="E48" s="5">
        <f t="shared" si="0"/>
        <v>18247.050746339926</v>
      </c>
      <c r="F48" s="15">
        <f t="shared" si="1"/>
        <v>276.19279243707007</v>
      </c>
      <c r="G48" s="15">
        <f t="shared" si="2"/>
        <v>172.79283820781049</v>
      </c>
      <c r="H48" s="15">
        <f t="shared" si="3"/>
        <v>103.39995422925959</v>
      </c>
      <c r="I48" s="5">
        <f t="shared" si="4"/>
        <v>18074.257908132116</v>
      </c>
    </row>
    <row r="49" spans="4:9" x14ac:dyDescent="0.25">
      <c r="D49">
        <v>39</v>
      </c>
      <c r="E49" s="5">
        <f t="shared" si="0"/>
        <v>18074.257908132116</v>
      </c>
      <c r="F49" s="15">
        <f t="shared" si="1"/>
        <v>276.19279243707007</v>
      </c>
      <c r="G49" s="15">
        <f t="shared" si="2"/>
        <v>173.77199762432141</v>
      </c>
      <c r="H49" s="15">
        <f t="shared" si="3"/>
        <v>102.42079481274865</v>
      </c>
      <c r="I49" s="5">
        <f t="shared" si="4"/>
        <v>17900.485910507796</v>
      </c>
    </row>
    <row r="50" spans="4:9" x14ac:dyDescent="0.25">
      <c r="D50">
        <v>40</v>
      </c>
      <c r="E50" s="5">
        <f t="shared" si="0"/>
        <v>17900.485910507796</v>
      </c>
      <c r="F50" s="15">
        <f t="shared" si="1"/>
        <v>276.19279243707007</v>
      </c>
      <c r="G50" s="15">
        <f t="shared" si="2"/>
        <v>174.75670561085923</v>
      </c>
      <c r="H50" s="15">
        <f t="shared" si="3"/>
        <v>101.43608682621083</v>
      </c>
      <c r="I50" s="5">
        <f t="shared" si="4"/>
        <v>17725.729204896936</v>
      </c>
    </row>
    <row r="51" spans="4:9" x14ac:dyDescent="0.25">
      <c r="D51">
        <v>41</v>
      </c>
      <c r="E51" s="5">
        <f t="shared" si="0"/>
        <v>17725.729204896936</v>
      </c>
      <c r="F51" s="15">
        <f t="shared" si="1"/>
        <v>276.19279243707007</v>
      </c>
      <c r="G51" s="15">
        <f t="shared" si="2"/>
        <v>175.74699360932075</v>
      </c>
      <c r="H51" s="15">
        <f t="shared" si="3"/>
        <v>100.44579882774929</v>
      </c>
      <c r="I51" s="5">
        <f t="shared" si="4"/>
        <v>17549.982211287614</v>
      </c>
    </row>
    <row r="52" spans="4:9" x14ac:dyDescent="0.25">
      <c r="D52">
        <v>42</v>
      </c>
      <c r="E52" s="5">
        <f t="shared" si="0"/>
        <v>17549.982211287614</v>
      </c>
      <c r="F52" s="15">
        <f t="shared" si="1"/>
        <v>276.19279243707007</v>
      </c>
      <c r="G52" s="15">
        <f t="shared" si="2"/>
        <v>176.74289323977359</v>
      </c>
      <c r="H52" s="15">
        <f t="shared" si="3"/>
        <v>99.44989919729646</v>
      </c>
      <c r="I52" s="5">
        <f t="shared" si="4"/>
        <v>17373.239318047839</v>
      </c>
    </row>
    <row r="53" spans="4:9" x14ac:dyDescent="0.25">
      <c r="D53">
        <v>43</v>
      </c>
      <c r="E53" s="5">
        <f t="shared" si="0"/>
        <v>17373.239318047839</v>
      </c>
      <c r="F53" s="15">
        <f t="shared" si="1"/>
        <v>276.19279243707007</v>
      </c>
      <c r="G53" s="15">
        <f t="shared" si="2"/>
        <v>177.74443630146564</v>
      </c>
      <c r="H53" s="15">
        <f t="shared" si="3"/>
        <v>98.448356135604428</v>
      </c>
      <c r="I53" s="5">
        <f t="shared" si="4"/>
        <v>17195.494881746374</v>
      </c>
    </row>
    <row r="54" spans="4:9" x14ac:dyDescent="0.25">
      <c r="D54">
        <v>44</v>
      </c>
      <c r="E54" s="5">
        <f t="shared" si="0"/>
        <v>17195.494881746374</v>
      </c>
      <c r="F54" s="15">
        <f t="shared" si="1"/>
        <v>276.19279243707007</v>
      </c>
      <c r="G54" s="15">
        <f t="shared" si="2"/>
        <v>178.75165477384061</v>
      </c>
      <c r="H54" s="15">
        <f t="shared" si="3"/>
        <v>97.441137663229455</v>
      </c>
      <c r="I54" s="5">
        <f t="shared" si="4"/>
        <v>17016.743226972532</v>
      </c>
    </row>
    <row r="55" spans="4:9" x14ac:dyDescent="0.25">
      <c r="D55">
        <v>45</v>
      </c>
      <c r="E55" s="5">
        <f t="shared" si="0"/>
        <v>17016.743226972532</v>
      </c>
      <c r="F55" s="15">
        <f t="shared" si="1"/>
        <v>276.19279243707007</v>
      </c>
      <c r="G55" s="15">
        <f t="shared" si="2"/>
        <v>179.76458081755905</v>
      </c>
      <c r="H55" s="15">
        <f t="shared" si="3"/>
        <v>96.428211619511018</v>
      </c>
      <c r="I55" s="5">
        <f t="shared" si="4"/>
        <v>16836.978646154974</v>
      </c>
    </row>
    <row r="56" spans="4:9" x14ac:dyDescent="0.25">
      <c r="D56">
        <v>46</v>
      </c>
      <c r="E56" s="5">
        <f t="shared" si="0"/>
        <v>16836.978646154974</v>
      </c>
      <c r="F56" s="15">
        <f t="shared" si="1"/>
        <v>276.19279243707007</v>
      </c>
      <c r="G56" s="15">
        <f t="shared" si="2"/>
        <v>180.78324677552521</v>
      </c>
      <c r="H56" s="15">
        <f t="shared" si="3"/>
        <v>95.409545661544854</v>
      </c>
      <c r="I56" s="5">
        <f t="shared" si="4"/>
        <v>16656.195399379449</v>
      </c>
    </row>
    <row r="57" spans="4:9" x14ac:dyDescent="0.25">
      <c r="D57">
        <v>47</v>
      </c>
      <c r="E57" s="5">
        <f t="shared" si="0"/>
        <v>16656.195399379449</v>
      </c>
      <c r="F57" s="15">
        <f t="shared" si="1"/>
        <v>276.19279243707007</v>
      </c>
      <c r="G57" s="15">
        <f t="shared" si="2"/>
        <v>181.80768517391985</v>
      </c>
      <c r="H57" s="15">
        <f t="shared" si="3"/>
        <v>94.385107263150218</v>
      </c>
      <c r="I57" s="5">
        <f t="shared" si="4"/>
        <v>16474.387714205528</v>
      </c>
    </row>
    <row r="58" spans="4:9" x14ac:dyDescent="0.25">
      <c r="D58">
        <v>48</v>
      </c>
      <c r="E58" s="5">
        <f t="shared" si="0"/>
        <v>16474.387714205528</v>
      </c>
      <c r="F58" s="15">
        <f t="shared" si="1"/>
        <v>276.19279243707007</v>
      </c>
      <c r="G58" s="15">
        <f t="shared" si="2"/>
        <v>182.83792872323875</v>
      </c>
      <c r="H58" s="15">
        <f t="shared" si="3"/>
        <v>93.354863713831335</v>
      </c>
      <c r="I58" s="5">
        <f t="shared" si="4"/>
        <v>16291.54978548229</v>
      </c>
    </row>
    <row r="59" spans="4:9" x14ac:dyDescent="0.25">
      <c r="D59">
        <v>49</v>
      </c>
      <c r="E59" s="5">
        <f t="shared" si="0"/>
        <v>16291.54978548229</v>
      </c>
      <c r="F59" s="15">
        <f t="shared" si="1"/>
        <v>276.19279243707007</v>
      </c>
      <c r="G59" s="15">
        <f t="shared" si="2"/>
        <v>183.87401031933709</v>
      </c>
      <c r="H59" s="15">
        <f t="shared" si="3"/>
        <v>92.318782117732965</v>
      </c>
      <c r="I59" s="5">
        <f t="shared" si="4"/>
        <v>16107.675775162952</v>
      </c>
    </row>
    <row r="60" spans="4:9" x14ac:dyDescent="0.25">
      <c r="D60">
        <v>50</v>
      </c>
      <c r="E60" s="5">
        <f t="shared" si="0"/>
        <v>16107.675775162952</v>
      </c>
      <c r="F60" s="15">
        <f t="shared" si="1"/>
        <v>276.19279243707007</v>
      </c>
      <c r="G60" s="15">
        <f t="shared" si="2"/>
        <v>184.91596304448001</v>
      </c>
      <c r="H60" s="15">
        <f t="shared" si="3"/>
        <v>91.276829392590074</v>
      </c>
      <c r="I60" s="5">
        <f t="shared" si="4"/>
        <v>15922.759812118473</v>
      </c>
    </row>
    <row r="61" spans="4:9" x14ac:dyDescent="0.25">
      <c r="D61">
        <v>51</v>
      </c>
      <c r="E61" s="5">
        <f t="shared" si="0"/>
        <v>15922.759812118473</v>
      </c>
      <c r="F61" s="15">
        <f t="shared" si="1"/>
        <v>276.19279243707007</v>
      </c>
      <c r="G61" s="15">
        <f t="shared" si="2"/>
        <v>185.96382016839874</v>
      </c>
      <c r="H61" s="15">
        <f t="shared" si="3"/>
        <v>90.228972268671342</v>
      </c>
      <c r="I61" s="5">
        <f t="shared" si="4"/>
        <v>15736.795991950074</v>
      </c>
    </row>
    <row r="62" spans="4:9" x14ac:dyDescent="0.25">
      <c r="D62">
        <v>52</v>
      </c>
      <c r="E62" s="5">
        <f t="shared" si="0"/>
        <v>15736.795991950074</v>
      </c>
      <c r="F62" s="15">
        <f t="shared" si="1"/>
        <v>276.19279243707007</v>
      </c>
      <c r="G62" s="15">
        <f t="shared" si="2"/>
        <v>187.01761514935299</v>
      </c>
      <c r="H62" s="15">
        <f t="shared" si="3"/>
        <v>89.175177287717105</v>
      </c>
      <c r="I62" s="5">
        <f t="shared" si="4"/>
        <v>15549.778376800721</v>
      </c>
    </row>
    <row r="63" spans="4:9" x14ac:dyDescent="0.25">
      <c r="D63">
        <v>53</v>
      </c>
      <c r="E63" s="5">
        <f t="shared" si="0"/>
        <v>15549.778376800721</v>
      </c>
      <c r="F63" s="15">
        <f t="shared" si="1"/>
        <v>276.19279243707007</v>
      </c>
      <c r="G63" s="15">
        <f t="shared" si="2"/>
        <v>188.07738163519932</v>
      </c>
      <c r="H63" s="15">
        <f t="shared" si="3"/>
        <v>88.115410801870752</v>
      </c>
      <c r="I63" s="5">
        <f t="shared" si="4"/>
        <v>15361.700995165522</v>
      </c>
    </row>
    <row r="64" spans="4:9" x14ac:dyDescent="0.25">
      <c r="D64">
        <v>54</v>
      </c>
      <c r="E64" s="5">
        <f t="shared" si="0"/>
        <v>15361.700995165522</v>
      </c>
      <c r="F64" s="15">
        <f t="shared" si="1"/>
        <v>276.19279243707007</v>
      </c>
      <c r="G64" s="15">
        <f t="shared" si="2"/>
        <v>189.14315346446546</v>
      </c>
      <c r="H64" s="15">
        <f t="shared" si="3"/>
        <v>87.049638972604626</v>
      </c>
      <c r="I64" s="5">
        <f t="shared" si="4"/>
        <v>15172.557841701057</v>
      </c>
    </row>
    <row r="65" spans="4:9" x14ac:dyDescent="0.25">
      <c r="D65">
        <v>55</v>
      </c>
      <c r="E65" s="5">
        <f t="shared" si="0"/>
        <v>15172.557841701057</v>
      </c>
      <c r="F65" s="15">
        <f t="shared" si="1"/>
        <v>276.19279243707007</v>
      </c>
      <c r="G65" s="15">
        <f t="shared" si="2"/>
        <v>190.21496466743076</v>
      </c>
      <c r="H65" s="15">
        <f t="shared" si="3"/>
        <v>85.977827769639333</v>
      </c>
      <c r="I65" s="5">
        <f t="shared" si="4"/>
        <v>14982.342877033625</v>
      </c>
    </row>
    <row r="66" spans="4:9" x14ac:dyDescent="0.25">
      <c r="D66">
        <v>56</v>
      </c>
      <c r="E66" s="5">
        <f t="shared" si="0"/>
        <v>14982.342877033625</v>
      </c>
      <c r="F66" s="15">
        <f t="shared" si="1"/>
        <v>276.19279243707007</v>
      </c>
      <c r="G66" s="15">
        <f t="shared" si="2"/>
        <v>191.29284946721285</v>
      </c>
      <c r="H66" s="15">
        <f t="shared" si="3"/>
        <v>84.899942969857221</v>
      </c>
      <c r="I66" s="5">
        <f t="shared" si="4"/>
        <v>14791.050027566413</v>
      </c>
    </row>
    <row r="67" spans="4:9" x14ac:dyDescent="0.25">
      <c r="D67">
        <v>57</v>
      </c>
      <c r="E67" s="5">
        <f t="shared" si="0"/>
        <v>14791.050027566413</v>
      </c>
      <c r="F67" s="15">
        <f t="shared" si="1"/>
        <v>276.19279243707007</v>
      </c>
      <c r="G67" s="15">
        <f t="shared" si="2"/>
        <v>192.37684228086042</v>
      </c>
      <c r="H67" s="15">
        <f t="shared" si="3"/>
        <v>83.815950156209681</v>
      </c>
      <c r="I67" s="5">
        <f t="shared" si="4"/>
        <v>14598.673185285552</v>
      </c>
    </row>
    <row r="68" spans="4:9" x14ac:dyDescent="0.25">
      <c r="D68">
        <v>58</v>
      </c>
      <c r="E68" s="5">
        <f t="shared" si="0"/>
        <v>14598.673185285552</v>
      </c>
      <c r="F68" s="15">
        <f t="shared" si="1"/>
        <v>276.19279243707007</v>
      </c>
      <c r="G68" s="15">
        <f t="shared" si="2"/>
        <v>193.46697772045195</v>
      </c>
      <c r="H68" s="15">
        <f t="shared" si="3"/>
        <v>82.725814716618132</v>
      </c>
      <c r="I68" s="5">
        <f t="shared" si="4"/>
        <v>14405.206207565099</v>
      </c>
    </row>
    <row r="69" spans="4:9" x14ac:dyDescent="0.25">
      <c r="D69">
        <v>59</v>
      </c>
      <c r="E69" s="5">
        <f t="shared" si="0"/>
        <v>14405.206207565099</v>
      </c>
      <c r="F69" s="15">
        <f t="shared" si="1"/>
        <v>276.19279243707007</v>
      </c>
      <c r="G69" s="15">
        <f t="shared" si="2"/>
        <v>194.56329059420119</v>
      </c>
      <c r="H69" s="15">
        <f t="shared" si="3"/>
        <v>81.629501842868905</v>
      </c>
      <c r="I69" s="5">
        <f t="shared" si="4"/>
        <v>14210.642916970897</v>
      </c>
    </row>
    <row r="70" spans="4:9" x14ac:dyDescent="0.25">
      <c r="D70">
        <v>60</v>
      </c>
      <c r="E70" s="5">
        <f t="shared" si="0"/>
        <v>14210.642916970897</v>
      </c>
      <c r="F70" s="15">
        <f t="shared" si="1"/>
        <v>276.19279243707007</v>
      </c>
      <c r="G70" s="15">
        <f t="shared" si="2"/>
        <v>195.66581590756829</v>
      </c>
      <c r="H70" s="15">
        <f t="shared" si="3"/>
        <v>80.526976529501766</v>
      </c>
      <c r="I70" s="5">
        <f t="shared" si="4"/>
        <v>14014.977101063329</v>
      </c>
    </row>
    <row r="71" spans="4:9" x14ac:dyDescent="0.25">
      <c r="D71">
        <v>61</v>
      </c>
      <c r="E71" s="5">
        <f t="shared" si="0"/>
        <v>14014.977101063329</v>
      </c>
      <c r="F71" s="15">
        <f t="shared" si="1"/>
        <v>276.19279243707007</v>
      </c>
      <c r="G71" s="15">
        <f t="shared" si="2"/>
        <v>196.77458886437785</v>
      </c>
      <c r="H71" s="15">
        <f t="shared" si="3"/>
        <v>79.418203572692221</v>
      </c>
      <c r="I71" s="5">
        <f t="shared" si="4"/>
        <v>13818.20251219895</v>
      </c>
    </row>
    <row r="72" spans="4:9" x14ac:dyDescent="0.25">
      <c r="D72">
        <v>62</v>
      </c>
      <c r="E72" s="5">
        <f t="shared" si="0"/>
        <v>13818.20251219895</v>
      </c>
      <c r="F72" s="15">
        <f t="shared" si="1"/>
        <v>276.19279243707007</v>
      </c>
      <c r="G72" s="15">
        <f t="shared" si="2"/>
        <v>197.88964486794268</v>
      </c>
      <c r="H72" s="15">
        <f t="shared" si="3"/>
        <v>78.303147569127404</v>
      </c>
      <c r="I72" s="5">
        <f t="shared" si="4"/>
        <v>13620.312867331008</v>
      </c>
    </row>
    <row r="73" spans="4:9" x14ac:dyDescent="0.25">
      <c r="D73">
        <v>63</v>
      </c>
      <c r="E73" s="5">
        <f t="shared" si="0"/>
        <v>13620.312867331008</v>
      </c>
      <c r="F73" s="15">
        <f t="shared" si="1"/>
        <v>276.19279243707007</v>
      </c>
      <c r="G73" s="15">
        <f t="shared" si="2"/>
        <v>199.01101952219437</v>
      </c>
      <c r="H73" s="15">
        <f t="shared" si="3"/>
        <v>77.181772914875737</v>
      </c>
      <c r="I73" s="5">
        <f t="shared" si="4"/>
        <v>13421.301847808812</v>
      </c>
    </row>
    <row r="74" spans="4:9" x14ac:dyDescent="0.25">
      <c r="D74">
        <v>64</v>
      </c>
      <c r="E74" s="5">
        <f t="shared" si="0"/>
        <v>13421.301847808812</v>
      </c>
      <c r="F74" s="15">
        <f t="shared" si="1"/>
        <v>276.19279243707007</v>
      </c>
      <c r="G74" s="15">
        <f t="shared" si="2"/>
        <v>200.13874863282012</v>
      </c>
      <c r="H74" s="15">
        <f t="shared" si="3"/>
        <v>76.054043804249957</v>
      </c>
      <c r="I74" s="5">
        <f t="shared" si="4"/>
        <v>13221.163099175992</v>
      </c>
    </row>
    <row r="75" spans="4:9" x14ac:dyDescent="0.25">
      <c r="D75">
        <v>65</v>
      </c>
      <c r="E75" s="5">
        <f t="shared" si="0"/>
        <v>13221.163099175992</v>
      </c>
      <c r="F75" s="15">
        <f t="shared" si="1"/>
        <v>276.19279243707007</v>
      </c>
      <c r="G75" s="15">
        <f t="shared" si="2"/>
        <v>201.27286820840609</v>
      </c>
      <c r="H75" s="15">
        <f t="shared" si="3"/>
        <v>74.919924228663987</v>
      </c>
      <c r="I75" s="5">
        <f t="shared" si="4"/>
        <v>13019.890230967587</v>
      </c>
    </row>
    <row r="76" spans="4:9" x14ac:dyDescent="0.25">
      <c r="D76">
        <v>66</v>
      </c>
      <c r="E76" s="5">
        <f t="shared" si="0"/>
        <v>13019.890230967587</v>
      </c>
      <c r="F76" s="15">
        <f t="shared" si="1"/>
        <v>276.19279243707007</v>
      </c>
      <c r="G76" s="15">
        <f t="shared" si="2"/>
        <v>202.41341446158705</v>
      </c>
      <c r="H76" s="15">
        <f t="shared" si="3"/>
        <v>73.779377975483015</v>
      </c>
      <c r="I76" s="5">
        <f t="shared" si="4"/>
        <v>12817.476816506</v>
      </c>
    </row>
    <row r="77" spans="4:9" x14ac:dyDescent="0.25">
      <c r="D77">
        <v>67</v>
      </c>
      <c r="E77" s="5">
        <f t="shared" ref="E77:E130" si="5">I76</f>
        <v>12817.476816506</v>
      </c>
      <c r="F77" s="15">
        <f t="shared" ref="F77:F130" si="6">-$B$7</f>
        <v>276.19279243707007</v>
      </c>
      <c r="G77" s="15">
        <f t="shared" ref="G77:G130" si="7">-PPMT($B$5,D77,$B$6,$B$1)</f>
        <v>203.56042381020274</v>
      </c>
      <c r="H77" s="15">
        <f t="shared" ref="H77:H130" si="8">-IPMT($B$5,D77,$B$6,$B$1)</f>
        <v>72.632368626867361</v>
      </c>
      <c r="I77" s="5">
        <f t="shared" ref="I77:I130" si="9">E77-G77</f>
        <v>12613.916392695797</v>
      </c>
    </row>
    <row r="78" spans="4:9" x14ac:dyDescent="0.25">
      <c r="D78">
        <v>68</v>
      </c>
      <c r="E78" s="5">
        <f t="shared" si="5"/>
        <v>12613.916392695797</v>
      </c>
      <c r="F78" s="15">
        <f t="shared" si="6"/>
        <v>276.19279243707007</v>
      </c>
      <c r="G78" s="15">
        <f t="shared" si="7"/>
        <v>204.71393287846053</v>
      </c>
      <c r="H78" s="15">
        <f t="shared" si="8"/>
        <v>71.478859558609528</v>
      </c>
      <c r="I78" s="5">
        <f t="shared" si="9"/>
        <v>12409.202459817338</v>
      </c>
    </row>
    <row r="79" spans="4:9" x14ac:dyDescent="0.25">
      <c r="D79">
        <v>69</v>
      </c>
      <c r="E79" s="5">
        <f t="shared" si="5"/>
        <v>12409.202459817338</v>
      </c>
      <c r="F79" s="15">
        <f t="shared" si="6"/>
        <v>276.19279243707007</v>
      </c>
      <c r="G79" s="15">
        <f t="shared" si="7"/>
        <v>205.87397849810515</v>
      </c>
      <c r="H79" s="15">
        <f t="shared" si="8"/>
        <v>70.318813938964922</v>
      </c>
      <c r="I79" s="5">
        <f t="shared" si="9"/>
        <v>12203.328481319233</v>
      </c>
    </row>
    <row r="80" spans="4:9" x14ac:dyDescent="0.25">
      <c r="D80">
        <v>70</v>
      </c>
      <c r="E80" s="5">
        <f t="shared" si="5"/>
        <v>12203.328481319233</v>
      </c>
      <c r="F80" s="15">
        <f t="shared" si="6"/>
        <v>276.19279243707007</v>
      </c>
      <c r="G80" s="15">
        <f t="shared" si="7"/>
        <v>207.04059770959438</v>
      </c>
      <c r="H80" s="15">
        <f t="shared" si="8"/>
        <v>69.15219472747566</v>
      </c>
      <c r="I80" s="5">
        <f t="shared" si="9"/>
        <v>11996.287883609639</v>
      </c>
    </row>
    <row r="81" spans="4:9" x14ac:dyDescent="0.25">
      <c r="D81">
        <v>71</v>
      </c>
      <c r="E81" s="5">
        <f t="shared" si="5"/>
        <v>11996.287883609639</v>
      </c>
      <c r="F81" s="15">
        <f t="shared" si="6"/>
        <v>276.19279243707007</v>
      </c>
      <c r="G81" s="15">
        <f t="shared" si="7"/>
        <v>208.21382776328213</v>
      </c>
      <c r="H81" s="15">
        <f t="shared" si="8"/>
        <v>67.978964673787971</v>
      </c>
      <c r="I81" s="5">
        <f t="shared" si="9"/>
        <v>11788.074055846357</v>
      </c>
    </row>
    <row r="82" spans="4:9" x14ac:dyDescent="0.25">
      <c r="D82">
        <v>72</v>
      </c>
      <c r="E82" s="5">
        <f t="shared" si="5"/>
        <v>11788.074055846357</v>
      </c>
      <c r="F82" s="15">
        <f t="shared" si="6"/>
        <v>276.19279243707007</v>
      </c>
      <c r="G82" s="15">
        <f t="shared" si="7"/>
        <v>209.39370612060736</v>
      </c>
      <c r="H82" s="15">
        <f t="shared" si="8"/>
        <v>66.799086316462706</v>
      </c>
      <c r="I82" s="5">
        <f t="shared" si="9"/>
        <v>11578.68034972575</v>
      </c>
    </row>
    <row r="83" spans="4:9" x14ac:dyDescent="0.25">
      <c r="D83">
        <v>73</v>
      </c>
      <c r="E83" s="5">
        <f t="shared" si="5"/>
        <v>11578.68034972575</v>
      </c>
      <c r="F83" s="15">
        <f t="shared" si="6"/>
        <v>276.19279243707007</v>
      </c>
      <c r="G83" s="15">
        <f t="shared" si="7"/>
        <v>210.58027045529082</v>
      </c>
      <c r="H83" s="15">
        <f t="shared" si="8"/>
        <v>65.612521981779253</v>
      </c>
      <c r="I83" s="5">
        <f t="shared" si="9"/>
        <v>11368.100079270458</v>
      </c>
    </row>
    <row r="84" spans="4:9" x14ac:dyDescent="0.25">
      <c r="D84">
        <v>74</v>
      </c>
      <c r="E84" s="5">
        <f t="shared" si="5"/>
        <v>11368.100079270458</v>
      </c>
      <c r="F84" s="15">
        <f t="shared" si="6"/>
        <v>276.19279243707007</v>
      </c>
      <c r="G84" s="15">
        <f t="shared" si="7"/>
        <v>211.77355865453748</v>
      </c>
      <c r="H84" s="15">
        <f t="shared" si="8"/>
        <v>64.419233782532601</v>
      </c>
      <c r="I84" s="5">
        <f t="shared" si="9"/>
        <v>11156.326520615921</v>
      </c>
    </row>
    <row r="85" spans="4:9" x14ac:dyDescent="0.25">
      <c r="D85">
        <v>75</v>
      </c>
      <c r="E85" s="5">
        <f t="shared" si="5"/>
        <v>11156.326520615921</v>
      </c>
      <c r="F85" s="15">
        <f t="shared" si="6"/>
        <v>276.19279243707007</v>
      </c>
      <c r="G85" s="15">
        <f t="shared" si="7"/>
        <v>212.97360882024651</v>
      </c>
      <c r="H85" s="15">
        <f t="shared" si="8"/>
        <v>63.219183616823557</v>
      </c>
      <c r="I85" s="5">
        <f t="shared" si="9"/>
        <v>10943.352911795675</v>
      </c>
    </row>
    <row r="86" spans="4:9" x14ac:dyDescent="0.25">
      <c r="D86">
        <v>76</v>
      </c>
      <c r="E86" s="5">
        <f t="shared" si="5"/>
        <v>10943.352911795675</v>
      </c>
      <c r="F86" s="15">
        <f t="shared" si="6"/>
        <v>276.19279243707007</v>
      </c>
      <c r="G86" s="15">
        <f t="shared" si="7"/>
        <v>214.18045927022789</v>
      </c>
      <c r="H86" s="15">
        <f t="shared" si="8"/>
        <v>62.012333166842176</v>
      </c>
      <c r="I86" s="5">
        <f t="shared" si="9"/>
        <v>10729.172452525447</v>
      </c>
    </row>
    <row r="87" spans="4:9" x14ac:dyDescent="0.25">
      <c r="D87">
        <v>77</v>
      </c>
      <c r="E87" s="5">
        <f t="shared" si="5"/>
        <v>10729.172452525447</v>
      </c>
      <c r="F87" s="15">
        <f t="shared" si="6"/>
        <v>276.19279243707007</v>
      </c>
      <c r="G87" s="15">
        <f t="shared" si="7"/>
        <v>215.39414853942586</v>
      </c>
      <c r="H87" s="15">
        <f t="shared" si="8"/>
        <v>60.798643897644212</v>
      </c>
      <c r="I87" s="5">
        <f t="shared" si="9"/>
        <v>10513.778303986021</v>
      </c>
    </row>
    <row r="88" spans="4:9" x14ac:dyDescent="0.25">
      <c r="D88">
        <v>78</v>
      </c>
      <c r="E88" s="5">
        <f t="shared" si="5"/>
        <v>10513.778303986021</v>
      </c>
      <c r="F88" s="15">
        <f t="shared" si="6"/>
        <v>276.19279243707007</v>
      </c>
      <c r="G88" s="15">
        <f t="shared" si="7"/>
        <v>216.61471538114927</v>
      </c>
      <c r="H88" s="15">
        <f t="shared" si="8"/>
        <v>59.578077055920787</v>
      </c>
      <c r="I88" s="5">
        <f t="shared" si="9"/>
        <v>10297.163588604872</v>
      </c>
    </row>
    <row r="89" spans="4:9" x14ac:dyDescent="0.25">
      <c r="D89">
        <v>79</v>
      </c>
      <c r="E89" s="5">
        <f t="shared" si="5"/>
        <v>10297.163588604872</v>
      </c>
      <c r="F89" s="15">
        <f t="shared" si="6"/>
        <v>276.19279243707007</v>
      </c>
      <c r="G89" s="15">
        <f t="shared" si="7"/>
        <v>217.84219876830915</v>
      </c>
      <c r="H89" s="15">
        <f t="shared" si="8"/>
        <v>58.350593668760943</v>
      </c>
      <c r="I89" s="5">
        <f t="shared" si="9"/>
        <v>10079.321389836563</v>
      </c>
    </row>
    <row r="90" spans="4:9" x14ac:dyDescent="0.25">
      <c r="D90">
        <v>80</v>
      </c>
      <c r="E90" s="5">
        <f t="shared" si="5"/>
        <v>10079.321389836563</v>
      </c>
      <c r="F90" s="15">
        <f t="shared" si="6"/>
        <v>276.19279243707007</v>
      </c>
      <c r="G90" s="15">
        <f t="shared" si="7"/>
        <v>219.07663789466287</v>
      </c>
      <c r="H90" s="15">
        <f t="shared" si="8"/>
        <v>57.116154542407195</v>
      </c>
      <c r="I90" s="5">
        <f t="shared" si="9"/>
        <v>9860.2447519419002</v>
      </c>
    </row>
    <row r="91" spans="4:9" x14ac:dyDescent="0.25">
      <c r="D91">
        <v>81</v>
      </c>
      <c r="E91" s="5">
        <f t="shared" si="5"/>
        <v>9860.2447519419002</v>
      </c>
      <c r="F91" s="15">
        <f t="shared" si="6"/>
        <v>276.19279243707007</v>
      </c>
      <c r="G91" s="15">
        <f t="shared" si="7"/>
        <v>220.31807217606595</v>
      </c>
      <c r="H91" s="15">
        <f t="shared" si="8"/>
        <v>55.874720261004114</v>
      </c>
      <c r="I91" s="5">
        <f t="shared" si="9"/>
        <v>9639.9266797658347</v>
      </c>
    </row>
    <row r="92" spans="4:9" x14ac:dyDescent="0.25">
      <c r="D92">
        <v>82</v>
      </c>
      <c r="E92" s="5">
        <f t="shared" si="5"/>
        <v>9639.9266797658347</v>
      </c>
      <c r="F92" s="15">
        <f t="shared" si="6"/>
        <v>276.19279243707007</v>
      </c>
      <c r="G92" s="15">
        <f t="shared" si="7"/>
        <v>221.56654125173034</v>
      </c>
      <c r="H92" s="15">
        <f t="shared" si="8"/>
        <v>54.626251185339726</v>
      </c>
      <c r="I92" s="5">
        <f t="shared" si="9"/>
        <v>9418.3601385141046</v>
      </c>
    </row>
    <row r="93" spans="4:9" x14ac:dyDescent="0.25">
      <c r="D93">
        <v>83</v>
      </c>
      <c r="E93" s="5">
        <f t="shared" si="5"/>
        <v>9418.3601385141046</v>
      </c>
      <c r="F93" s="15">
        <f t="shared" si="6"/>
        <v>276.19279243707007</v>
      </c>
      <c r="G93" s="15">
        <f t="shared" si="7"/>
        <v>222.82208498549016</v>
      </c>
      <c r="H93" s="15">
        <f t="shared" si="8"/>
        <v>53.370707451579932</v>
      </c>
      <c r="I93" s="5">
        <f t="shared" si="9"/>
        <v>9195.5380535286149</v>
      </c>
    </row>
    <row r="94" spans="4:9" x14ac:dyDescent="0.25">
      <c r="D94">
        <v>84</v>
      </c>
      <c r="E94" s="5">
        <f t="shared" si="5"/>
        <v>9195.5380535286149</v>
      </c>
      <c r="F94" s="15">
        <f t="shared" si="6"/>
        <v>276.19279243707007</v>
      </c>
      <c r="G94" s="15">
        <f t="shared" si="7"/>
        <v>224.08474346707462</v>
      </c>
      <c r="H94" s="15">
        <f t="shared" si="8"/>
        <v>52.10804896999548</v>
      </c>
      <c r="I94" s="5">
        <f t="shared" si="9"/>
        <v>8971.4533100615408</v>
      </c>
    </row>
    <row r="95" spans="4:9" x14ac:dyDescent="0.25">
      <c r="D95">
        <v>85</v>
      </c>
      <c r="E95" s="5">
        <f t="shared" si="5"/>
        <v>8971.4533100615408</v>
      </c>
      <c r="F95" s="15">
        <f t="shared" si="6"/>
        <v>276.19279243707007</v>
      </c>
      <c r="G95" s="15">
        <f t="shared" si="7"/>
        <v>225.35455701338802</v>
      </c>
      <c r="H95" s="15">
        <f t="shared" si="8"/>
        <v>50.83823542368205</v>
      </c>
      <c r="I95" s="5">
        <f t="shared" si="9"/>
        <v>8746.0987530481525</v>
      </c>
    </row>
    <row r="96" spans="4:9" x14ac:dyDescent="0.25">
      <c r="D96">
        <v>86</v>
      </c>
      <c r="E96" s="5">
        <f t="shared" si="5"/>
        <v>8746.0987530481525</v>
      </c>
      <c r="F96" s="15">
        <f t="shared" si="6"/>
        <v>276.19279243707007</v>
      </c>
      <c r="G96" s="15">
        <f t="shared" si="7"/>
        <v>226.63156616979722</v>
      </c>
      <c r="H96" s="15">
        <f t="shared" si="8"/>
        <v>49.561226267272858</v>
      </c>
      <c r="I96" s="5">
        <f t="shared" si="9"/>
        <v>8519.4671868783553</v>
      </c>
    </row>
    <row r="97" spans="4:9" x14ac:dyDescent="0.25">
      <c r="D97">
        <v>87</v>
      </c>
      <c r="E97" s="5">
        <f t="shared" si="5"/>
        <v>8519.4671868783553</v>
      </c>
      <c r="F97" s="15">
        <f t="shared" si="6"/>
        <v>276.19279243707007</v>
      </c>
      <c r="G97" s="15">
        <f t="shared" si="7"/>
        <v>227.91581171142604</v>
      </c>
      <c r="H97" s="15">
        <f t="shared" si="8"/>
        <v>48.276980725644009</v>
      </c>
      <c r="I97" s="5">
        <f t="shared" si="9"/>
        <v>8291.5513751669296</v>
      </c>
    </row>
    <row r="98" spans="4:9" x14ac:dyDescent="0.25">
      <c r="D98">
        <v>88</v>
      </c>
      <c r="E98" s="5">
        <f t="shared" si="5"/>
        <v>8291.5513751669296</v>
      </c>
      <c r="F98" s="15">
        <f t="shared" si="6"/>
        <v>276.19279243707007</v>
      </c>
      <c r="G98" s="15">
        <f t="shared" si="7"/>
        <v>229.20733464445749</v>
      </c>
      <c r="H98" s="15">
        <f t="shared" si="8"/>
        <v>46.985457792612593</v>
      </c>
      <c r="I98" s="5">
        <f t="shared" si="9"/>
        <v>8062.3440405224719</v>
      </c>
    </row>
    <row r="99" spans="4:9" x14ac:dyDescent="0.25">
      <c r="D99">
        <v>89</v>
      </c>
      <c r="E99" s="5">
        <f t="shared" si="5"/>
        <v>8062.3440405224719</v>
      </c>
      <c r="F99" s="15">
        <f t="shared" si="6"/>
        <v>276.19279243707007</v>
      </c>
      <c r="G99" s="15">
        <f t="shared" si="7"/>
        <v>230.50617620744273</v>
      </c>
      <c r="H99" s="15">
        <f t="shared" si="8"/>
        <v>45.686616229627326</v>
      </c>
      <c r="I99" s="5">
        <f t="shared" si="9"/>
        <v>7831.837864315029</v>
      </c>
    </row>
    <row r="100" spans="4:9" x14ac:dyDescent="0.25">
      <c r="D100">
        <v>90</v>
      </c>
      <c r="E100" s="5">
        <f t="shared" si="5"/>
        <v>7831.837864315029</v>
      </c>
      <c r="F100" s="15">
        <f t="shared" si="6"/>
        <v>276.19279243707007</v>
      </c>
      <c r="G100" s="15">
        <f t="shared" si="7"/>
        <v>231.81237787261824</v>
      </c>
      <c r="H100" s="15">
        <f t="shared" si="8"/>
        <v>44.380414564451826</v>
      </c>
      <c r="I100" s="5">
        <f t="shared" si="9"/>
        <v>7600.0254864424105</v>
      </c>
    </row>
    <row r="101" spans="4:9" x14ac:dyDescent="0.25">
      <c r="D101">
        <v>91</v>
      </c>
      <c r="E101" s="5">
        <f t="shared" si="5"/>
        <v>7600.0254864424105</v>
      </c>
      <c r="F101" s="15">
        <f t="shared" si="6"/>
        <v>276.19279243707007</v>
      </c>
      <c r="G101" s="15">
        <f t="shared" si="7"/>
        <v>233.12598134722973</v>
      </c>
      <c r="H101" s="15">
        <f t="shared" si="8"/>
        <v>43.066811089840321</v>
      </c>
      <c r="I101" s="5">
        <f t="shared" si="9"/>
        <v>7366.8995050951808</v>
      </c>
    </row>
    <row r="102" spans="4:9" x14ac:dyDescent="0.25">
      <c r="D102">
        <v>92</v>
      </c>
      <c r="E102" s="5">
        <f t="shared" si="5"/>
        <v>7366.8995050951808</v>
      </c>
      <c r="F102" s="15">
        <f t="shared" si="6"/>
        <v>276.19279243707007</v>
      </c>
      <c r="G102" s="15">
        <f t="shared" si="7"/>
        <v>234.44702857486405</v>
      </c>
      <c r="H102" s="15">
        <f t="shared" si="8"/>
        <v>41.745763862206019</v>
      </c>
      <c r="I102" s="5">
        <f t="shared" si="9"/>
        <v>7132.4524765203168</v>
      </c>
    </row>
    <row r="103" spans="4:9" x14ac:dyDescent="0.25">
      <c r="D103">
        <v>93</v>
      </c>
      <c r="E103" s="5">
        <f t="shared" si="5"/>
        <v>7132.4524765203168</v>
      </c>
      <c r="F103" s="15">
        <f t="shared" si="6"/>
        <v>276.19279243707007</v>
      </c>
      <c r="G103" s="15">
        <f t="shared" si="7"/>
        <v>235.77556173678826</v>
      </c>
      <c r="H103" s="15">
        <f t="shared" si="8"/>
        <v>40.417230700281785</v>
      </c>
      <c r="I103" s="5">
        <f t="shared" si="9"/>
        <v>6896.6769147835284</v>
      </c>
    </row>
    <row r="104" spans="4:9" x14ac:dyDescent="0.25">
      <c r="D104">
        <v>94</v>
      </c>
      <c r="E104" s="5">
        <f t="shared" si="5"/>
        <v>6896.6769147835284</v>
      </c>
      <c r="F104" s="15">
        <f t="shared" si="6"/>
        <v>276.19279243707007</v>
      </c>
      <c r="G104" s="15">
        <f t="shared" si="7"/>
        <v>237.11162325329678</v>
      </c>
      <c r="H104" s="15">
        <f t="shared" si="8"/>
        <v>39.081169183773326</v>
      </c>
      <c r="I104" s="5">
        <f t="shared" si="9"/>
        <v>6659.5652915302317</v>
      </c>
    </row>
    <row r="105" spans="4:9" x14ac:dyDescent="0.25">
      <c r="D105">
        <v>95</v>
      </c>
      <c r="E105" s="5">
        <f t="shared" si="5"/>
        <v>6659.5652915302317</v>
      </c>
      <c r="F105" s="15">
        <f t="shared" si="6"/>
        <v>276.19279243707007</v>
      </c>
      <c r="G105" s="15">
        <f t="shared" si="7"/>
        <v>238.45525578506545</v>
      </c>
      <c r="H105" s="15">
        <f t="shared" si="8"/>
        <v>37.737536652004636</v>
      </c>
      <c r="I105" s="5">
        <f t="shared" si="9"/>
        <v>6421.110035745166</v>
      </c>
    </row>
    <row r="106" spans="4:9" x14ac:dyDescent="0.25">
      <c r="D106">
        <v>96</v>
      </c>
      <c r="E106" s="5">
        <f t="shared" si="5"/>
        <v>6421.110035745166</v>
      </c>
      <c r="F106" s="15">
        <f t="shared" si="6"/>
        <v>276.19279243707007</v>
      </c>
      <c r="G106" s="15">
        <f t="shared" si="7"/>
        <v>239.80650223451414</v>
      </c>
      <c r="H106" s="15">
        <f t="shared" si="8"/>
        <v>36.386290202555934</v>
      </c>
      <c r="I106" s="5">
        <f t="shared" si="9"/>
        <v>6181.3035335106515</v>
      </c>
    </row>
    <row r="107" spans="4:9" x14ac:dyDescent="0.25">
      <c r="D107">
        <v>97</v>
      </c>
      <c r="E107" s="5">
        <f t="shared" si="5"/>
        <v>6181.3035335106515</v>
      </c>
      <c r="F107" s="15">
        <f t="shared" si="6"/>
        <v>276.19279243707007</v>
      </c>
      <c r="G107" s="15">
        <f t="shared" si="7"/>
        <v>241.16540574717641</v>
      </c>
      <c r="H107" s="15">
        <f t="shared" si="8"/>
        <v>35.027386689893689</v>
      </c>
      <c r="I107" s="5">
        <f t="shared" si="9"/>
        <v>5940.1381277634755</v>
      </c>
    </row>
    <row r="108" spans="4:9" x14ac:dyDescent="0.25">
      <c r="D108">
        <v>98</v>
      </c>
      <c r="E108" s="5">
        <f t="shared" si="5"/>
        <v>5940.1381277634755</v>
      </c>
      <c r="F108" s="15">
        <f t="shared" si="6"/>
        <v>276.19279243707007</v>
      </c>
      <c r="G108" s="15">
        <f t="shared" si="7"/>
        <v>242.53200971307706</v>
      </c>
      <c r="H108" s="15">
        <f t="shared" si="8"/>
        <v>33.660782723993023</v>
      </c>
      <c r="I108" s="5">
        <f t="shared" si="9"/>
        <v>5697.6061180503984</v>
      </c>
    </row>
    <row r="109" spans="4:9" x14ac:dyDescent="0.25">
      <c r="D109">
        <v>99</v>
      </c>
      <c r="E109" s="5">
        <f t="shared" si="5"/>
        <v>5697.6061180503984</v>
      </c>
      <c r="F109" s="15">
        <f t="shared" si="6"/>
        <v>276.19279243707007</v>
      </c>
      <c r="G109" s="15">
        <f t="shared" si="7"/>
        <v>243.90635776811783</v>
      </c>
      <c r="H109" s="15">
        <f t="shared" si="8"/>
        <v>32.286434668952246</v>
      </c>
      <c r="I109" s="5">
        <f t="shared" si="9"/>
        <v>5453.6997602822803</v>
      </c>
    </row>
    <row r="110" spans="4:9" x14ac:dyDescent="0.25">
      <c r="D110">
        <v>100</v>
      </c>
      <c r="E110" s="5">
        <f t="shared" si="5"/>
        <v>5453.6997602822803</v>
      </c>
      <c r="F110" s="15">
        <f t="shared" si="6"/>
        <v>276.19279243707007</v>
      </c>
      <c r="G110" s="15">
        <f t="shared" si="7"/>
        <v>245.28849379547049</v>
      </c>
      <c r="H110" s="15">
        <f t="shared" si="8"/>
        <v>30.904298641599585</v>
      </c>
      <c r="I110" s="5">
        <f t="shared" si="9"/>
        <v>5208.4112664868098</v>
      </c>
    </row>
    <row r="111" spans="4:9" x14ac:dyDescent="0.25">
      <c r="D111">
        <v>101</v>
      </c>
      <c r="E111" s="5">
        <f t="shared" si="5"/>
        <v>5208.4112664868098</v>
      </c>
      <c r="F111" s="15">
        <f t="shared" si="6"/>
        <v>276.19279243707007</v>
      </c>
      <c r="G111" s="15">
        <f t="shared" si="7"/>
        <v>246.67846192697814</v>
      </c>
      <c r="H111" s="15">
        <f t="shared" si="8"/>
        <v>29.51433051009192</v>
      </c>
      <c r="I111" s="5">
        <f t="shared" si="9"/>
        <v>4961.7328045598315</v>
      </c>
    </row>
    <row r="112" spans="4:9" x14ac:dyDescent="0.25">
      <c r="D112">
        <v>102</v>
      </c>
      <c r="E112" s="5">
        <f t="shared" si="5"/>
        <v>4961.7328045598315</v>
      </c>
      <c r="F112" s="15">
        <f t="shared" si="6"/>
        <v>276.19279243707007</v>
      </c>
      <c r="G112" s="15">
        <f t="shared" si="7"/>
        <v>248.07630654456437</v>
      </c>
      <c r="H112" s="15">
        <f t="shared" si="8"/>
        <v>28.116485892505708</v>
      </c>
      <c r="I112" s="5">
        <f t="shared" si="9"/>
        <v>4713.6564980152671</v>
      </c>
    </row>
    <row r="113" spans="4:9" x14ac:dyDescent="0.25">
      <c r="D113">
        <v>103</v>
      </c>
      <c r="E113" s="5">
        <f t="shared" si="5"/>
        <v>4713.6564980152671</v>
      </c>
      <c r="F113" s="15">
        <f t="shared" si="6"/>
        <v>276.19279243707007</v>
      </c>
      <c r="G113" s="15">
        <f t="shared" si="7"/>
        <v>249.4820722816502</v>
      </c>
      <c r="H113" s="15">
        <f t="shared" si="8"/>
        <v>26.710720155419843</v>
      </c>
      <c r="I113" s="5">
        <f t="shared" si="9"/>
        <v>4464.1744257336168</v>
      </c>
    </row>
    <row r="114" spans="4:9" x14ac:dyDescent="0.25">
      <c r="D114">
        <v>104</v>
      </c>
      <c r="E114" s="5">
        <f t="shared" si="5"/>
        <v>4464.1744257336168</v>
      </c>
      <c r="F114" s="15">
        <f t="shared" si="6"/>
        <v>276.19279243707007</v>
      </c>
      <c r="G114" s="15">
        <f t="shared" si="7"/>
        <v>250.89580402457958</v>
      </c>
      <c r="H114" s="15">
        <f t="shared" si="8"/>
        <v>25.296988412490492</v>
      </c>
      <c r="I114" s="5">
        <f t="shared" si="9"/>
        <v>4213.278621709037</v>
      </c>
    </row>
    <row r="115" spans="4:9" x14ac:dyDescent="0.25">
      <c r="D115">
        <v>105</v>
      </c>
      <c r="E115" s="5">
        <f t="shared" si="5"/>
        <v>4213.278621709037</v>
      </c>
      <c r="F115" s="15">
        <f t="shared" si="6"/>
        <v>276.19279243707007</v>
      </c>
      <c r="G115" s="15">
        <f t="shared" si="7"/>
        <v>252.31754691405223</v>
      </c>
      <c r="H115" s="15">
        <f t="shared" si="8"/>
        <v>23.875245523017874</v>
      </c>
      <c r="I115" s="5">
        <f t="shared" si="9"/>
        <v>3960.9610747949846</v>
      </c>
    </row>
    <row r="116" spans="4:9" x14ac:dyDescent="0.25">
      <c r="D116">
        <v>106</v>
      </c>
      <c r="E116" s="5">
        <f t="shared" si="5"/>
        <v>3960.9610747949846</v>
      </c>
      <c r="F116" s="15">
        <f t="shared" si="6"/>
        <v>276.19279243707007</v>
      </c>
      <c r="G116" s="15">
        <f t="shared" si="7"/>
        <v>253.74734634656517</v>
      </c>
      <c r="H116" s="15">
        <f t="shared" si="8"/>
        <v>22.445446090504912</v>
      </c>
      <c r="I116" s="5">
        <f t="shared" si="9"/>
        <v>3707.2137284484193</v>
      </c>
    </row>
    <row r="117" spans="4:9" x14ac:dyDescent="0.25">
      <c r="D117">
        <v>107</v>
      </c>
      <c r="E117" s="5">
        <f t="shared" si="5"/>
        <v>3707.2137284484193</v>
      </c>
      <c r="F117" s="15">
        <f t="shared" si="6"/>
        <v>276.19279243707007</v>
      </c>
      <c r="G117" s="15">
        <f t="shared" si="7"/>
        <v>255.18524797586235</v>
      </c>
      <c r="H117" s="15">
        <f t="shared" si="8"/>
        <v>21.007544461207711</v>
      </c>
      <c r="I117" s="5">
        <f t="shared" si="9"/>
        <v>3452.028480472557</v>
      </c>
    </row>
    <row r="118" spans="4:9" x14ac:dyDescent="0.25">
      <c r="D118">
        <v>108</v>
      </c>
      <c r="E118" s="5">
        <f t="shared" si="5"/>
        <v>3452.028480472557</v>
      </c>
      <c r="F118" s="15">
        <f t="shared" si="6"/>
        <v>276.19279243707007</v>
      </c>
      <c r="G118" s="15">
        <f t="shared" si="7"/>
        <v>256.63129771439225</v>
      </c>
      <c r="H118" s="15">
        <f t="shared" si="8"/>
        <v>19.561494722677818</v>
      </c>
      <c r="I118" s="5">
        <f t="shared" si="9"/>
        <v>3195.3971827581649</v>
      </c>
    </row>
    <row r="119" spans="4:9" x14ac:dyDescent="0.25">
      <c r="D119">
        <v>109</v>
      </c>
      <c r="E119" s="5">
        <f t="shared" si="5"/>
        <v>3195.3971827581649</v>
      </c>
      <c r="F119" s="15">
        <f t="shared" si="6"/>
        <v>276.19279243707007</v>
      </c>
      <c r="G119" s="15">
        <f t="shared" si="7"/>
        <v>258.08554173477381</v>
      </c>
      <c r="H119" s="15">
        <f t="shared" si="8"/>
        <v>18.107250702296263</v>
      </c>
      <c r="I119" s="5">
        <f t="shared" si="9"/>
        <v>2937.3116410233911</v>
      </c>
    </row>
    <row r="120" spans="4:9" x14ac:dyDescent="0.25">
      <c r="D120">
        <v>110</v>
      </c>
      <c r="E120" s="5">
        <f t="shared" si="5"/>
        <v>2937.3116410233911</v>
      </c>
      <c r="F120" s="15">
        <f t="shared" si="6"/>
        <v>276.19279243707007</v>
      </c>
      <c r="G120" s="15">
        <f t="shared" si="7"/>
        <v>259.54802647127087</v>
      </c>
      <c r="H120" s="15">
        <f t="shared" si="8"/>
        <v>16.644765965799216</v>
      </c>
      <c r="I120" s="5">
        <f t="shared" si="9"/>
        <v>2677.7636145521201</v>
      </c>
    </row>
    <row r="121" spans="4:9" x14ac:dyDescent="0.25">
      <c r="D121">
        <v>111</v>
      </c>
      <c r="E121" s="5">
        <f t="shared" si="5"/>
        <v>2677.7636145521201</v>
      </c>
      <c r="F121" s="15">
        <f t="shared" si="6"/>
        <v>276.19279243707007</v>
      </c>
      <c r="G121" s="15">
        <f t="shared" si="7"/>
        <v>261.01879862127475</v>
      </c>
      <c r="H121" s="15">
        <f t="shared" si="8"/>
        <v>15.173993815795345</v>
      </c>
      <c r="I121" s="5">
        <f t="shared" si="9"/>
        <v>2416.7448159308451</v>
      </c>
    </row>
    <row r="122" spans="4:9" x14ac:dyDescent="0.25">
      <c r="D122">
        <v>112</v>
      </c>
      <c r="E122" s="5">
        <f t="shared" si="5"/>
        <v>2416.7448159308451</v>
      </c>
      <c r="F122" s="15">
        <f t="shared" si="6"/>
        <v>276.19279243707007</v>
      </c>
      <c r="G122" s="15">
        <f t="shared" si="7"/>
        <v>262.49790514679529</v>
      </c>
      <c r="H122" s="15">
        <f t="shared" si="8"/>
        <v>13.694887290274785</v>
      </c>
      <c r="I122" s="5">
        <f t="shared" si="9"/>
        <v>2154.2469107840498</v>
      </c>
    </row>
    <row r="123" spans="4:9" x14ac:dyDescent="0.25">
      <c r="D123">
        <v>113</v>
      </c>
      <c r="E123" s="5">
        <f t="shared" si="5"/>
        <v>2154.2469107840498</v>
      </c>
      <c r="F123" s="15">
        <f t="shared" si="6"/>
        <v>276.19279243707007</v>
      </c>
      <c r="G123" s="15">
        <f t="shared" si="7"/>
        <v>263.98539327596046</v>
      </c>
      <c r="H123" s="15">
        <f t="shared" si="8"/>
        <v>12.207399161109613</v>
      </c>
      <c r="I123" s="5">
        <f t="shared" si="9"/>
        <v>1890.2615175080894</v>
      </c>
    </row>
    <row r="124" spans="4:9" x14ac:dyDescent="0.25">
      <c r="D124">
        <v>114</v>
      </c>
      <c r="E124" s="5">
        <f t="shared" si="5"/>
        <v>1890.2615175080894</v>
      </c>
      <c r="F124" s="15">
        <f t="shared" si="6"/>
        <v>276.19279243707007</v>
      </c>
      <c r="G124" s="15">
        <f t="shared" si="7"/>
        <v>265.48131050452423</v>
      </c>
      <c r="H124" s="15">
        <f t="shared" si="8"/>
        <v>10.711481932545837</v>
      </c>
      <c r="I124" s="5">
        <f t="shared" si="9"/>
        <v>1624.780207003565</v>
      </c>
    </row>
    <row r="125" spans="4:9" x14ac:dyDescent="0.25">
      <c r="D125">
        <v>115</v>
      </c>
      <c r="E125" s="5">
        <f t="shared" si="5"/>
        <v>1624.780207003565</v>
      </c>
      <c r="F125" s="15">
        <f t="shared" si="6"/>
        <v>276.19279243707007</v>
      </c>
      <c r="G125" s="15">
        <f t="shared" si="7"/>
        <v>266.98570459738323</v>
      </c>
      <c r="H125" s="15">
        <f t="shared" si="8"/>
        <v>9.2070878396868672</v>
      </c>
      <c r="I125" s="5">
        <f t="shared" si="9"/>
        <v>1357.7945024061819</v>
      </c>
    </row>
    <row r="126" spans="4:9" x14ac:dyDescent="0.25">
      <c r="D126">
        <v>116</v>
      </c>
      <c r="E126" s="5">
        <f t="shared" si="5"/>
        <v>1357.7945024061819</v>
      </c>
      <c r="F126" s="15">
        <f t="shared" si="6"/>
        <v>276.19279243707007</v>
      </c>
      <c r="G126" s="15">
        <f t="shared" si="7"/>
        <v>268.49862359010172</v>
      </c>
      <c r="H126" s="15">
        <f t="shared" si="8"/>
        <v>7.6941688469683607</v>
      </c>
      <c r="I126" s="5">
        <f t="shared" si="9"/>
        <v>1089.2958788160802</v>
      </c>
    </row>
    <row r="127" spans="4:9" x14ac:dyDescent="0.25">
      <c r="D127">
        <v>117</v>
      </c>
      <c r="E127" s="5">
        <f t="shared" si="5"/>
        <v>1089.2958788160802</v>
      </c>
      <c r="F127" s="15">
        <f t="shared" si="6"/>
        <v>276.19279243707007</v>
      </c>
      <c r="G127" s="15">
        <f t="shared" si="7"/>
        <v>270.02011579044563</v>
      </c>
      <c r="H127" s="15">
        <f t="shared" si="8"/>
        <v>6.1726766466244518</v>
      </c>
      <c r="I127" s="5">
        <f t="shared" si="9"/>
        <v>819.27576302563455</v>
      </c>
    </row>
    <row r="128" spans="4:9" x14ac:dyDescent="0.25">
      <c r="D128">
        <v>118</v>
      </c>
      <c r="E128" s="5">
        <f t="shared" si="5"/>
        <v>819.27576302563455</v>
      </c>
      <c r="F128" s="15">
        <f t="shared" si="6"/>
        <v>276.19279243707007</v>
      </c>
      <c r="G128" s="15">
        <f t="shared" si="7"/>
        <v>271.55022977992485</v>
      </c>
      <c r="H128" s="15">
        <f t="shared" si="8"/>
        <v>4.6425626571452598</v>
      </c>
      <c r="I128" s="5">
        <f t="shared" si="9"/>
        <v>547.7255332457097</v>
      </c>
    </row>
    <row r="129" spans="4:9" x14ac:dyDescent="0.25">
      <c r="D129">
        <v>119</v>
      </c>
      <c r="E129" s="5">
        <f t="shared" si="5"/>
        <v>547.7255332457097</v>
      </c>
      <c r="F129" s="15">
        <f t="shared" si="6"/>
        <v>276.19279243707007</v>
      </c>
      <c r="G129" s="15">
        <f t="shared" si="7"/>
        <v>273.08901441534442</v>
      </c>
      <c r="H129" s="15">
        <f t="shared" si="8"/>
        <v>3.1037780217256845</v>
      </c>
      <c r="I129" s="5">
        <f t="shared" si="9"/>
        <v>274.63651883036528</v>
      </c>
    </row>
    <row r="130" spans="4:9" x14ac:dyDescent="0.25">
      <c r="D130">
        <v>120</v>
      </c>
      <c r="E130" s="5">
        <f t="shared" si="5"/>
        <v>274.63651883036528</v>
      </c>
      <c r="F130" s="15">
        <f t="shared" si="6"/>
        <v>276.19279243707007</v>
      </c>
      <c r="G130" s="15">
        <f t="shared" si="7"/>
        <v>274.63651883036471</v>
      </c>
      <c r="H130" s="15">
        <f t="shared" si="8"/>
        <v>1.5562736067054002</v>
      </c>
      <c r="I130" s="5">
        <f t="shared" si="9"/>
        <v>5.6843418860808015E-13</v>
      </c>
    </row>
    <row r="131" spans="4:9" x14ac:dyDescent="0.25">
      <c r="G131" s="15">
        <f>SUM(G11:G130)</f>
        <v>23999.999999999996</v>
      </c>
      <c r="H131" s="15">
        <f>SUM(H11:H130)</f>
        <v>9143.1350924484086</v>
      </c>
      <c r="I131" s="15">
        <f>G131+H131</f>
        <v>33143.135092448407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" sqref="B1:F7"/>
    </sheetView>
  </sheetViews>
  <sheetFormatPr defaultRowHeight="15" x14ac:dyDescent="0.25"/>
  <cols>
    <col min="1" max="1" width="19.5703125" bestFit="1" customWidth="1"/>
    <col min="2" max="2" width="8.7109375" bestFit="1" customWidth="1"/>
    <col min="3" max="3" width="12.140625" bestFit="1" customWidth="1"/>
    <col min="4" max="4" width="14.42578125" bestFit="1" customWidth="1"/>
    <col min="5" max="5" width="9.5703125" bestFit="1" customWidth="1"/>
    <col min="6" max="6" width="9.85546875" bestFit="1" customWidth="1"/>
  </cols>
  <sheetData>
    <row r="1" spans="1:6" x14ac:dyDescent="0.25">
      <c r="A1" t="s">
        <v>230</v>
      </c>
      <c r="B1" t="s">
        <v>231</v>
      </c>
      <c r="C1" t="s">
        <v>232</v>
      </c>
      <c r="D1" t="s">
        <v>233</v>
      </c>
      <c r="E1" t="s">
        <v>234</v>
      </c>
      <c r="F1" t="s">
        <v>235</v>
      </c>
    </row>
    <row r="2" spans="1:6" x14ac:dyDescent="0.25">
      <c r="A2" s="13" t="s">
        <v>236</v>
      </c>
      <c r="B2" s="13"/>
    </row>
    <row r="3" spans="1:6" x14ac:dyDescent="0.25">
      <c r="A3" s="13"/>
      <c r="B3" s="13" t="s">
        <v>52</v>
      </c>
      <c r="C3">
        <v>23</v>
      </c>
      <c r="D3">
        <v>14</v>
      </c>
      <c r="E3">
        <v>9</v>
      </c>
      <c r="F3">
        <v>4</v>
      </c>
    </row>
    <row r="4" spans="1:6" x14ac:dyDescent="0.25">
      <c r="A4" s="13"/>
      <c r="B4" s="13" t="s">
        <v>241</v>
      </c>
      <c r="C4">
        <v>16</v>
      </c>
      <c r="D4">
        <v>26</v>
      </c>
      <c r="E4">
        <v>13</v>
      </c>
      <c r="F4">
        <v>6</v>
      </c>
    </row>
    <row r="5" spans="1:6" x14ac:dyDescent="0.25">
      <c r="A5" s="13"/>
      <c r="B5" s="13" t="s">
        <v>242</v>
      </c>
      <c r="C5">
        <v>42</v>
      </c>
      <c r="D5">
        <v>33</v>
      </c>
      <c r="E5">
        <v>19</v>
      </c>
      <c r="F5">
        <v>3</v>
      </c>
    </row>
    <row r="6" spans="1:6" x14ac:dyDescent="0.25">
      <c r="A6" s="13"/>
      <c r="B6" s="13" t="s">
        <v>243</v>
      </c>
      <c r="C6">
        <v>17</v>
      </c>
      <c r="D6">
        <v>10</v>
      </c>
      <c r="E6">
        <v>6</v>
      </c>
      <c r="F6">
        <v>0</v>
      </c>
    </row>
    <row r="7" spans="1:6" x14ac:dyDescent="0.25">
      <c r="A7" s="13"/>
      <c r="B7" s="13" t="s">
        <v>244</v>
      </c>
      <c r="C7">
        <v>9</v>
      </c>
      <c r="D7">
        <v>5</v>
      </c>
      <c r="E7">
        <v>2</v>
      </c>
      <c r="F7">
        <v>1</v>
      </c>
    </row>
    <row r="8" spans="1:6" x14ac:dyDescent="0.25">
      <c r="A8" s="13" t="s">
        <v>237</v>
      </c>
      <c r="B8" s="13"/>
    </row>
    <row r="9" spans="1:6" x14ac:dyDescent="0.25">
      <c r="A9" s="13"/>
      <c r="B9" s="13" t="s">
        <v>52</v>
      </c>
      <c r="C9">
        <v>15</v>
      </c>
      <c r="D9">
        <v>22</v>
      </c>
      <c r="E9">
        <v>10</v>
      </c>
      <c r="F9">
        <v>3</v>
      </c>
    </row>
    <row r="10" spans="1:6" x14ac:dyDescent="0.25">
      <c r="A10" s="13"/>
      <c r="B10" s="13" t="s">
        <v>241</v>
      </c>
      <c r="C10">
        <v>37</v>
      </c>
      <c r="D10">
        <v>29</v>
      </c>
      <c r="E10">
        <v>11</v>
      </c>
      <c r="F10">
        <v>7</v>
      </c>
    </row>
    <row r="11" spans="1:6" x14ac:dyDescent="0.25">
      <c r="A11" s="13"/>
      <c r="B11" s="13" t="s">
        <v>242</v>
      </c>
      <c r="C11">
        <v>55</v>
      </c>
      <c r="D11">
        <v>41</v>
      </c>
      <c r="E11">
        <v>25</v>
      </c>
      <c r="F11">
        <v>9</v>
      </c>
    </row>
    <row r="12" spans="1:6" x14ac:dyDescent="0.25">
      <c r="A12" s="13"/>
      <c r="B12" s="13" t="s">
        <v>243</v>
      </c>
      <c r="C12">
        <v>12</v>
      </c>
      <c r="D12">
        <v>15</v>
      </c>
      <c r="E12">
        <v>16</v>
      </c>
      <c r="F12">
        <v>2</v>
      </c>
    </row>
    <row r="13" spans="1:6" x14ac:dyDescent="0.25">
      <c r="A13" s="13"/>
      <c r="B13" s="13" t="s">
        <v>244</v>
      </c>
      <c r="C13">
        <v>10</v>
      </c>
      <c r="D13">
        <v>7</v>
      </c>
      <c r="E13">
        <v>4</v>
      </c>
      <c r="F13">
        <v>8</v>
      </c>
    </row>
    <row r="14" spans="1:6" x14ac:dyDescent="0.25">
      <c r="A14" s="13" t="s">
        <v>238</v>
      </c>
      <c r="B14" s="13"/>
    </row>
    <row r="15" spans="1:6" x14ac:dyDescent="0.25">
      <c r="A15" s="13"/>
      <c r="B15" s="13" t="s">
        <v>52</v>
      </c>
      <c r="C15">
        <v>15</v>
      </c>
      <c r="D15">
        <v>19</v>
      </c>
      <c r="E15">
        <v>22</v>
      </c>
      <c r="F15">
        <v>17</v>
      </c>
    </row>
    <row r="16" spans="1:6" x14ac:dyDescent="0.25">
      <c r="A16" s="13"/>
      <c r="B16" s="13" t="s">
        <v>241</v>
      </c>
      <c r="C16">
        <v>22</v>
      </c>
      <c r="D16">
        <v>27</v>
      </c>
      <c r="E16">
        <v>17</v>
      </c>
      <c r="F16">
        <v>19</v>
      </c>
    </row>
    <row r="17" spans="1:6" x14ac:dyDescent="0.25">
      <c r="A17" s="13"/>
      <c r="B17" s="13" t="s">
        <v>242</v>
      </c>
      <c r="C17">
        <v>49</v>
      </c>
      <c r="D17">
        <v>58</v>
      </c>
      <c r="E17">
        <v>31</v>
      </c>
      <c r="F17">
        <v>24</v>
      </c>
    </row>
    <row r="18" spans="1:6" x14ac:dyDescent="0.25">
      <c r="A18" s="13"/>
      <c r="B18" s="13" t="s">
        <v>243</v>
      </c>
      <c r="C18">
        <v>14</v>
      </c>
      <c r="D18">
        <v>22</v>
      </c>
      <c r="E18">
        <v>8</v>
      </c>
      <c r="F18">
        <v>15</v>
      </c>
    </row>
    <row r="19" spans="1:6" x14ac:dyDescent="0.25">
      <c r="A19" s="13"/>
      <c r="B19" s="13" t="s">
        <v>244</v>
      </c>
      <c r="C19">
        <v>6</v>
      </c>
      <c r="D19">
        <v>11</v>
      </c>
      <c r="E19">
        <v>7</v>
      </c>
      <c r="F19">
        <v>3</v>
      </c>
    </row>
    <row r="20" spans="1:6" x14ac:dyDescent="0.25">
      <c r="A20" s="13" t="s">
        <v>239</v>
      </c>
      <c r="B20" s="13"/>
    </row>
    <row r="21" spans="1:6" x14ac:dyDescent="0.25">
      <c r="A21" s="13"/>
      <c r="B21" s="13" t="s">
        <v>52</v>
      </c>
      <c r="C21">
        <v>23</v>
      </c>
      <c r="D21">
        <v>39</v>
      </c>
      <c r="E21">
        <v>11</v>
      </c>
      <c r="F21">
        <v>12</v>
      </c>
    </row>
    <row r="22" spans="1:6" x14ac:dyDescent="0.25">
      <c r="A22" s="13"/>
      <c r="B22" s="13" t="s">
        <v>241</v>
      </c>
      <c r="C22">
        <v>9</v>
      </c>
      <c r="D22">
        <v>16</v>
      </c>
      <c r="E22">
        <v>16</v>
      </c>
      <c r="F22">
        <v>7</v>
      </c>
    </row>
    <row r="23" spans="1:6" x14ac:dyDescent="0.25">
      <c r="A23" s="13"/>
      <c r="B23" s="13" t="s">
        <v>242</v>
      </c>
      <c r="C23">
        <v>36</v>
      </c>
      <c r="D23">
        <v>22</v>
      </c>
      <c r="E23">
        <v>13</v>
      </c>
      <c r="F23">
        <v>5</v>
      </c>
    </row>
    <row r="24" spans="1:6" x14ac:dyDescent="0.25">
      <c r="A24" s="13"/>
      <c r="B24" s="13" t="s">
        <v>243</v>
      </c>
      <c r="C24">
        <v>7</v>
      </c>
      <c r="D24">
        <v>13</v>
      </c>
      <c r="E24">
        <v>4</v>
      </c>
      <c r="F24">
        <v>9</v>
      </c>
    </row>
    <row r="25" spans="1:6" x14ac:dyDescent="0.25">
      <c r="A25" s="13"/>
      <c r="B25" s="13" t="s">
        <v>244</v>
      </c>
      <c r="C25">
        <v>12</v>
      </c>
      <c r="D25">
        <v>9</v>
      </c>
      <c r="E25">
        <v>5</v>
      </c>
      <c r="F25">
        <v>2</v>
      </c>
    </row>
    <row r="26" spans="1:6" x14ac:dyDescent="0.25">
      <c r="A26" s="13" t="s">
        <v>240</v>
      </c>
      <c r="B26" s="13"/>
    </row>
    <row r="27" spans="1:6" x14ac:dyDescent="0.25">
      <c r="A27" s="13"/>
      <c r="B27" s="13" t="s">
        <v>52</v>
      </c>
      <c r="C27">
        <v>44</v>
      </c>
      <c r="D27">
        <v>58</v>
      </c>
      <c r="E27">
        <v>16</v>
      </c>
      <c r="F27">
        <v>5</v>
      </c>
    </row>
    <row r="28" spans="1:6" x14ac:dyDescent="0.25">
      <c r="A28" s="13"/>
      <c r="B28" s="13" t="s">
        <v>241</v>
      </c>
      <c r="C28">
        <v>25</v>
      </c>
      <c r="D28">
        <v>23</v>
      </c>
      <c r="E28">
        <v>11</v>
      </c>
      <c r="F28">
        <v>9</v>
      </c>
    </row>
    <row r="29" spans="1:6" x14ac:dyDescent="0.25">
      <c r="A29" s="13"/>
      <c r="B29" s="13" t="s">
        <v>242</v>
      </c>
      <c r="C29">
        <v>39</v>
      </c>
      <c r="D29">
        <v>34</v>
      </c>
      <c r="E29">
        <v>26</v>
      </c>
      <c r="F29">
        <v>4</v>
      </c>
    </row>
    <row r="30" spans="1:6" x14ac:dyDescent="0.25">
      <c r="A30" s="13"/>
      <c r="B30" s="13" t="s">
        <v>243</v>
      </c>
      <c r="C30">
        <v>10</v>
      </c>
      <c r="D30">
        <v>7</v>
      </c>
      <c r="E30">
        <v>3</v>
      </c>
      <c r="F30">
        <v>1</v>
      </c>
    </row>
    <row r="31" spans="1:6" x14ac:dyDescent="0.25">
      <c r="A31" s="13"/>
      <c r="B31" s="13" t="s">
        <v>244</v>
      </c>
      <c r="C31">
        <v>16</v>
      </c>
      <c r="D31">
        <v>12</v>
      </c>
      <c r="E31">
        <v>3</v>
      </c>
      <c r="F3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45" workbookViewId="0">
      <selection sqref="A1:B68"/>
    </sheetView>
  </sheetViews>
  <sheetFormatPr defaultRowHeight="15" x14ac:dyDescent="0.25"/>
  <cols>
    <col min="1" max="1" width="7.28515625" bestFit="1" customWidth="1"/>
    <col min="2" max="2" width="18.85546875" bestFit="1" customWidth="1"/>
  </cols>
  <sheetData>
    <row r="1" spans="1:2" x14ac:dyDescent="0.25">
      <c r="A1" t="s">
        <v>245</v>
      </c>
      <c r="B1" t="s">
        <v>246</v>
      </c>
    </row>
    <row r="2" spans="1:2" x14ac:dyDescent="0.25">
      <c r="A2">
        <v>1938</v>
      </c>
      <c r="B2">
        <v>48.2</v>
      </c>
    </row>
    <row r="3" spans="1:2" x14ac:dyDescent="0.25">
      <c r="A3">
        <v>1939</v>
      </c>
      <c r="B3">
        <v>50.7</v>
      </c>
    </row>
    <row r="4" spans="1:2" x14ac:dyDescent="0.25">
      <c r="A4">
        <v>1940</v>
      </c>
      <c r="B4">
        <v>57.5</v>
      </c>
    </row>
    <row r="5" spans="1:2" x14ac:dyDescent="0.25">
      <c r="A5">
        <v>1941</v>
      </c>
      <c r="B5">
        <v>79.2</v>
      </c>
    </row>
    <row r="6" spans="1:2" x14ac:dyDescent="0.25">
      <c r="A6">
        <v>1942</v>
      </c>
      <c r="B6">
        <v>142.6</v>
      </c>
    </row>
    <row r="7" spans="1:2" x14ac:dyDescent="0.25">
      <c r="A7">
        <v>1943</v>
      </c>
      <c r="B7">
        <v>204.1</v>
      </c>
    </row>
    <row r="8" spans="1:2" x14ac:dyDescent="0.25">
      <c r="A8">
        <v>1944</v>
      </c>
      <c r="B8">
        <v>260.10000000000002</v>
      </c>
    </row>
    <row r="9" spans="1:2" x14ac:dyDescent="0.25">
      <c r="A9">
        <v>1945</v>
      </c>
      <c r="B9">
        <v>271</v>
      </c>
    </row>
    <row r="10" spans="1:2" x14ac:dyDescent="0.25">
      <c r="A10">
        <v>1946</v>
      </c>
      <c r="B10">
        <v>257.10000000000002</v>
      </c>
    </row>
    <row r="11" spans="1:2" x14ac:dyDescent="0.25">
      <c r="A11">
        <v>1947</v>
      </c>
      <c r="B11">
        <v>252</v>
      </c>
    </row>
    <row r="12" spans="1:2" x14ac:dyDescent="0.25">
      <c r="A12">
        <v>1948</v>
      </c>
      <c r="B12">
        <v>252.6</v>
      </c>
    </row>
    <row r="13" spans="1:2" x14ac:dyDescent="0.25">
      <c r="A13">
        <v>1949</v>
      </c>
      <c r="B13">
        <v>256.89999999999998</v>
      </c>
    </row>
    <row r="14" spans="1:2" x14ac:dyDescent="0.25">
      <c r="A14">
        <v>1950</v>
      </c>
      <c r="B14">
        <v>255.3</v>
      </c>
    </row>
    <row r="15" spans="1:2" x14ac:dyDescent="0.25">
      <c r="A15">
        <v>1951</v>
      </c>
      <c r="B15">
        <v>259.10000000000002</v>
      </c>
    </row>
    <row r="16" spans="1:2" x14ac:dyDescent="0.25">
      <c r="A16">
        <v>1952</v>
      </c>
      <c r="B16">
        <v>266</v>
      </c>
    </row>
    <row r="17" spans="1:2" x14ac:dyDescent="0.25">
      <c r="A17">
        <v>1953</v>
      </c>
      <c r="B17">
        <v>270.8</v>
      </c>
    </row>
    <row r="18" spans="1:2" x14ac:dyDescent="0.25">
      <c r="A18">
        <v>1954</v>
      </c>
      <c r="B18">
        <v>274.39999999999998</v>
      </c>
    </row>
    <row r="19" spans="1:2" x14ac:dyDescent="0.25">
      <c r="A19">
        <v>1955</v>
      </c>
      <c r="B19">
        <v>272.7</v>
      </c>
    </row>
    <row r="20" spans="1:2" x14ac:dyDescent="0.25">
      <c r="A20">
        <v>1956</v>
      </c>
      <c r="B20">
        <v>272.3</v>
      </c>
    </row>
    <row r="21" spans="1:2" x14ac:dyDescent="0.25">
      <c r="A21">
        <v>1957</v>
      </c>
      <c r="B21">
        <v>279.7</v>
      </c>
    </row>
    <row r="22" spans="1:2" x14ac:dyDescent="0.25">
      <c r="A22">
        <v>1958</v>
      </c>
      <c r="B22">
        <v>287.5</v>
      </c>
    </row>
    <row r="23" spans="1:2" x14ac:dyDescent="0.25">
      <c r="A23">
        <v>1959</v>
      </c>
      <c r="B23">
        <v>290.5</v>
      </c>
    </row>
    <row r="24" spans="1:2" x14ac:dyDescent="0.25">
      <c r="A24">
        <v>1960</v>
      </c>
      <c r="B24">
        <v>292.60000000000002</v>
      </c>
    </row>
    <row r="25" spans="1:2" x14ac:dyDescent="0.25">
      <c r="A25">
        <v>1961</v>
      </c>
      <c r="B25">
        <v>302.89999999999998</v>
      </c>
    </row>
    <row r="26" spans="1:2" x14ac:dyDescent="0.25">
      <c r="A26">
        <v>1962</v>
      </c>
      <c r="B26">
        <v>310.3</v>
      </c>
    </row>
    <row r="27" spans="1:2" x14ac:dyDescent="0.25">
      <c r="A27">
        <v>1963</v>
      </c>
      <c r="B27">
        <v>316.10000000000002</v>
      </c>
    </row>
    <row r="28" spans="1:2" x14ac:dyDescent="0.25">
      <c r="A28">
        <v>1964</v>
      </c>
      <c r="B28">
        <v>322.3</v>
      </c>
    </row>
    <row r="29" spans="1:2" x14ac:dyDescent="0.25">
      <c r="A29">
        <v>1965</v>
      </c>
      <c r="B29">
        <v>328.5</v>
      </c>
    </row>
    <row r="30" spans="1:2" x14ac:dyDescent="0.25">
      <c r="A30">
        <v>1966</v>
      </c>
      <c r="B30">
        <v>340.4</v>
      </c>
    </row>
    <row r="31" spans="1:2" x14ac:dyDescent="0.25">
      <c r="A31">
        <v>1967</v>
      </c>
      <c r="B31">
        <v>368.7</v>
      </c>
    </row>
    <row r="32" spans="1:2" x14ac:dyDescent="0.25">
      <c r="A32">
        <v>1968</v>
      </c>
      <c r="B32">
        <v>365.8</v>
      </c>
    </row>
    <row r="33" spans="1:2" x14ac:dyDescent="0.25">
      <c r="A33">
        <v>1969</v>
      </c>
      <c r="B33">
        <v>380.9</v>
      </c>
    </row>
    <row r="34" spans="1:2" x14ac:dyDescent="0.25">
      <c r="A34">
        <v>1970</v>
      </c>
      <c r="B34">
        <v>408.2</v>
      </c>
    </row>
    <row r="35" spans="1:2" x14ac:dyDescent="0.25">
      <c r="A35">
        <v>1971</v>
      </c>
      <c r="B35">
        <v>435.9</v>
      </c>
    </row>
    <row r="36" spans="1:2" x14ac:dyDescent="0.25">
      <c r="A36">
        <v>1972</v>
      </c>
      <c r="B36">
        <v>466.3</v>
      </c>
    </row>
    <row r="37" spans="1:2" x14ac:dyDescent="0.25">
      <c r="A37">
        <v>1973</v>
      </c>
      <c r="B37">
        <v>483.9</v>
      </c>
    </row>
    <row r="38" spans="1:2" x14ac:dyDescent="0.25">
      <c r="A38">
        <v>1974</v>
      </c>
      <c r="B38">
        <v>541.9</v>
      </c>
    </row>
    <row r="39" spans="1:2" x14ac:dyDescent="0.25">
      <c r="A39">
        <v>1975</v>
      </c>
      <c r="B39">
        <v>629</v>
      </c>
    </row>
    <row r="40" spans="1:2" x14ac:dyDescent="0.25">
      <c r="A40">
        <v>1976</v>
      </c>
      <c r="B40">
        <v>706.4</v>
      </c>
    </row>
    <row r="41" spans="1:2" x14ac:dyDescent="0.25">
      <c r="A41">
        <v>1977</v>
      </c>
      <c r="B41">
        <v>776.6</v>
      </c>
    </row>
    <row r="42" spans="1:2" x14ac:dyDescent="0.25">
      <c r="A42">
        <v>1978</v>
      </c>
      <c r="B42">
        <v>829.5</v>
      </c>
    </row>
    <row r="43" spans="1:2" x14ac:dyDescent="0.25">
      <c r="A43">
        <v>1979</v>
      </c>
      <c r="B43">
        <v>909</v>
      </c>
    </row>
    <row r="44" spans="1:2" x14ac:dyDescent="0.25">
      <c r="A44">
        <v>1980</v>
      </c>
      <c r="B44">
        <v>994.8</v>
      </c>
    </row>
    <row r="45" spans="1:2" x14ac:dyDescent="0.25">
      <c r="A45">
        <v>1981</v>
      </c>
      <c r="B45">
        <v>1137.3</v>
      </c>
    </row>
    <row r="46" spans="1:2" x14ac:dyDescent="0.25">
      <c r="A46">
        <v>1982</v>
      </c>
      <c r="B46">
        <v>1371.7</v>
      </c>
    </row>
    <row r="47" spans="1:2" x14ac:dyDescent="0.25">
      <c r="A47">
        <v>1983</v>
      </c>
      <c r="B47">
        <v>1564.6</v>
      </c>
    </row>
    <row r="48" spans="1:2" x14ac:dyDescent="0.25">
      <c r="A48">
        <v>1984</v>
      </c>
      <c r="B48">
        <v>1817.4</v>
      </c>
    </row>
    <row r="49" spans="1:2" x14ac:dyDescent="0.25">
      <c r="A49">
        <v>1985</v>
      </c>
      <c r="B49">
        <v>2120.5</v>
      </c>
    </row>
    <row r="50" spans="1:2" x14ac:dyDescent="0.25">
      <c r="A50">
        <v>1986</v>
      </c>
      <c r="B50">
        <v>2346</v>
      </c>
    </row>
    <row r="51" spans="1:2" x14ac:dyDescent="0.25">
      <c r="A51">
        <v>1987</v>
      </c>
      <c r="B51">
        <v>2601.1</v>
      </c>
    </row>
    <row r="52" spans="1:2" x14ac:dyDescent="0.25">
      <c r="A52">
        <v>1988</v>
      </c>
      <c r="B52">
        <v>2867.8</v>
      </c>
    </row>
    <row r="53" spans="1:2" x14ac:dyDescent="0.25">
      <c r="A53">
        <v>1989</v>
      </c>
      <c r="B53">
        <v>3206.3</v>
      </c>
    </row>
    <row r="54" spans="1:2" x14ac:dyDescent="0.25">
      <c r="A54">
        <v>1990</v>
      </c>
      <c r="B54">
        <v>3598.2</v>
      </c>
    </row>
    <row r="55" spans="1:2" x14ac:dyDescent="0.25">
      <c r="A55">
        <v>1991</v>
      </c>
      <c r="B55">
        <v>4001.8</v>
      </c>
    </row>
    <row r="56" spans="1:2" x14ac:dyDescent="0.25">
      <c r="A56">
        <v>1992</v>
      </c>
      <c r="B56">
        <v>4351</v>
      </c>
    </row>
    <row r="57" spans="1:2" x14ac:dyDescent="0.25">
      <c r="A57">
        <v>1993</v>
      </c>
      <c r="B57">
        <v>4643.3</v>
      </c>
    </row>
    <row r="58" spans="1:2" x14ac:dyDescent="0.25">
      <c r="A58">
        <v>1994</v>
      </c>
      <c r="B58">
        <v>4920.6000000000004</v>
      </c>
    </row>
    <row r="59" spans="1:2" x14ac:dyDescent="0.25">
      <c r="A59">
        <v>1995</v>
      </c>
      <c r="B59">
        <v>5181.5</v>
      </c>
    </row>
    <row r="60" spans="1:2" x14ac:dyDescent="0.25">
      <c r="A60">
        <v>1996</v>
      </c>
      <c r="B60">
        <v>5369.2</v>
      </c>
    </row>
    <row r="61" spans="1:2" x14ac:dyDescent="0.25">
      <c r="A61">
        <v>1997</v>
      </c>
      <c r="B61">
        <v>5478.2</v>
      </c>
    </row>
    <row r="62" spans="1:2" x14ac:dyDescent="0.25">
      <c r="A62">
        <v>1998</v>
      </c>
      <c r="B62">
        <v>5605.5</v>
      </c>
    </row>
    <row r="63" spans="1:2" x14ac:dyDescent="0.25">
      <c r="A63">
        <v>1999</v>
      </c>
      <c r="B63">
        <v>5628.7</v>
      </c>
    </row>
    <row r="64" spans="1:2" x14ac:dyDescent="0.25">
      <c r="A64">
        <v>2000</v>
      </c>
      <c r="B64">
        <v>5769.9</v>
      </c>
    </row>
    <row r="65" spans="1:2" x14ac:dyDescent="0.25">
      <c r="A65">
        <v>2001</v>
      </c>
      <c r="B65">
        <v>6198.4</v>
      </c>
    </row>
    <row r="66" spans="1:2" x14ac:dyDescent="0.25">
      <c r="A66">
        <v>2002</v>
      </c>
      <c r="B66">
        <v>6760</v>
      </c>
    </row>
    <row r="67" spans="1:2" x14ac:dyDescent="0.25">
      <c r="A67">
        <v>2003</v>
      </c>
      <c r="B67">
        <v>7354.7</v>
      </c>
    </row>
    <row r="68" spans="1:2" x14ac:dyDescent="0.25">
      <c r="A68">
        <v>2004</v>
      </c>
      <c r="B68">
        <v>7905.3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Basic Calculations</vt:lpstr>
      <vt:lpstr>Number Formats</vt:lpstr>
      <vt:lpstr>Excel Errors</vt:lpstr>
      <vt:lpstr>Autofill Examples</vt:lpstr>
      <vt:lpstr>Function Examples</vt:lpstr>
      <vt:lpstr>Cell Reference Example</vt:lpstr>
      <vt:lpstr>Financial Functions</vt:lpstr>
      <vt:lpstr>Course Grades</vt:lpstr>
      <vt:lpstr>Federal Debt</vt:lpstr>
      <vt:lpstr>Avg WV Temps</vt:lpstr>
      <vt:lpstr>Kanawha County PivotTable</vt:lpstr>
      <vt:lpstr>Kanawha County Salaries</vt:lpstr>
      <vt:lpstr>What-IF Analysis</vt:lpstr>
      <vt:lpstr>Biology 115 Grades</vt:lpstr>
      <vt:lpstr>Federal Debt Chart</vt:lpstr>
      <vt:lpstr>Kanawha County PivotChart</vt:lpstr>
      <vt:lpstr>'Autofill Examples'!Print_Area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CTec</dc:creator>
  <cp:lastModifiedBy>CTec</cp:lastModifiedBy>
  <cp:lastPrinted>2013-01-30T15:58:24Z</cp:lastPrinted>
  <dcterms:created xsi:type="dcterms:W3CDTF">2013-01-23T15:55:58Z</dcterms:created>
  <dcterms:modified xsi:type="dcterms:W3CDTF">2013-02-18T16:07:56Z</dcterms:modified>
</cp:coreProperties>
</file>